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'Лист1'!$A$3:$AC$57</definedName>
  </definedNames>
  <calcPr fullCalcOnLoad="1"/>
</workbook>
</file>

<file path=xl/sharedStrings.xml><?xml version="1.0" encoding="utf-8"?>
<sst xmlns="http://schemas.openxmlformats.org/spreadsheetml/2006/main" count="131" uniqueCount="96">
  <si>
    <t>№ з/п</t>
  </si>
  <si>
    <t>Академічна група</t>
  </si>
  <si>
    <t>Кількість дисциплін</t>
  </si>
  <si>
    <t>Бали, отримані із заліків</t>
  </si>
  <si>
    <t>До стипендіальної комісії</t>
  </si>
  <si>
    <t>Голова студентської ради факультету</t>
  </si>
  <si>
    <t>Рейтинг успішності (РЗ)</t>
  </si>
  <si>
    <t>Середній бал успішності (РС)</t>
  </si>
  <si>
    <t>Наявність права на соціальну стипендію</t>
  </si>
  <si>
    <t>Прізвище, ім'я, по батькові</t>
  </si>
  <si>
    <t xml:space="preserve">Конкурсний бал студента </t>
  </si>
  <si>
    <t>Середній бал по залікам</t>
  </si>
  <si>
    <t>макс.кол. 4</t>
  </si>
  <si>
    <t>Рівність граничних середніх балів</t>
  </si>
  <si>
    <t xml:space="preserve">Додатковий бал (РД) </t>
  </si>
  <si>
    <t>Кількість "добре"</t>
  </si>
  <si>
    <t>Ознака наявності стипендії за відсотками</t>
  </si>
  <si>
    <t>Загальна кількість звітностей</t>
  </si>
  <si>
    <t>Кількіст незадовільно або незараховано</t>
  </si>
  <si>
    <t>Кількість добре і відмінно</t>
  </si>
  <si>
    <t>Кількість відмінно</t>
  </si>
  <si>
    <t>50% звітностей (екзаменів та диференційованих заліків</t>
  </si>
  <si>
    <t>Реєстр</t>
  </si>
  <si>
    <t>=</t>
  </si>
  <si>
    <t>Стипендія</t>
  </si>
  <si>
    <t>Втр. право</t>
  </si>
  <si>
    <t>Щодо заповнення листа переліку студентів з рейтингом за результатами семестрового контролю</t>
  </si>
  <si>
    <t>Додано:</t>
  </si>
  <si>
    <t xml:space="preserve"> - буде виділений кольором конкурсний бал студента, якщо він більше ніж бал, який береться для унормування</t>
  </si>
  <si>
    <t xml:space="preserve"> - у разі унормування по балу, значення якого &lt; 100 балів у додатковому балі студента зявиться запис "НЕВІРНО"</t>
  </si>
  <si>
    <t xml:space="preserve"> - звернення уваги, коли при рівній кількості у рейтингу успішності дорівнюють і середні бали за заліками на межі останньстипендіата за кількістю та наступного студентів</t>
  </si>
  <si>
    <t xml:space="preserve"> - виставлення підвищеної стипендії студентам, які мають одну або дві оцінки добре за екзаменами та диференційованими заліками і кількістю оцінок добре менше або дорівнює 50% від загальної кількості екзаменів та диференційованих заліків и средний бал &gt;=90. </t>
  </si>
  <si>
    <t xml:space="preserve"> - есть возможность изменения процента для определения количества стипендиатов, которіе могут получить стипендию в данной специальности на данном курсе</t>
  </si>
  <si>
    <t xml:space="preserve"> </t>
  </si>
  <si>
    <t xml:space="preserve">Звертаю увагу, що </t>
  </si>
  <si>
    <t>додавати екзамени, диференційовані заліки потрібно між тими стовбцями, які відведені для цих видів звітностей.</t>
  </si>
  <si>
    <t>За адресою О14 проставляють найбільший бал за спеціальністю за курсом (если не добавляли столбці в экзамены и диф.зачеты) .</t>
  </si>
  <si>
    <t>За адресою Z6 проставляють максимальное количество четверок, которые допускаются для повышенной стипендии (если не добавляли столбці в экзамены и диф.зачеты) .</t>
  </si>
  <si>
    <t>Після виставлення балів необхідно спочатку відсортувати діапазон зі стовбця B до стовбця з визначенням стипендії по спаданню,а потім відсортувати серед тих хто отримує стипендію по стовбцям P і Q за спаданням.</t>
  </si>
  <si>
    <t>Стовбець А не сортувати, не виділяти.</t>
  </si>
  <si>
    <t xml:space="preserve">студентів ФТФ з рейтингом за результатами </t>
  </si>
  <si>
    <t>диференційованих заліків (у т.ч. захист КР(КП), практики)</t>
  </si>
  <si>
    <t>Декан ФТФ, проф.</t>
  </si>
  <si>
    <t>С.О.Давидов</t>
  </si>
  <si>
    <t>Кількість студентів-бюджетників, які навчаються  на спеціальності даного курсу на 01.01.2020 року</t>
  </si>
  <si>
    <t xml:space="preserve">семестрового контролю в _1_ семестрі 2019- 2020 навчального року, які мають право на призначення академічних стипендій </t>
  </si>
  <si>
    <t>Студенти___1__ курсу спеціальності (напряму підготовки) Авіаційна та ракетно-космічна техніка</t>
  </si>
  <si>
    <t>Акберов Кенан Гошгар огли</t>
  </si>
  <si>
    <t>Годованець Єгор Олександрович</t>
  </si>
  <si>
    <t>Діброва Ілля Ігорович</t>
  </si>
  <si>
    <t>Дядюра Анна Миколаївна</t>
  </si>
  <si>
    <t>Казакова Олександра Миколаївна</t>
  </si>
  <si>
    <t>Кізенко Назар Владиславович</t>
  </si>
  <si>
    <t>Колесников Олег Вадимович</t>
  </si>
  <si>
    <t>Кривенко Анатолій Анатолійович</t>
  </si>
  <si>
    <t>Ляр Дмитро Юрійович</t>
  </si>
  <si>
    <t>Малтиз Станіслав Сергійович</t>
  </si>
  <si>
    <t>Мінін Іван Володимирович</t>
  </si>
  <si>
    <t>Мокієнко Олена Віталіївна</t>
  </si>
  <si>
    <t>Пророка Владислав Аркадійович</t>
  </si>
  <si>
    <t>Сиротенко Іван Олександрович</t>
  </si>
  <si>
    <t>Сідаш Олександр Юрійович</t>
  </si>
  <si>
    <t>Склярський Ігор Андрійович</t>
  </si>
  <si>
    <t>Скрипка Данило Геннадійович</t>
  </si>
  <si>
    <t>Сокольчук Уляна Ігорівна</t>
  </si>
  <si>
    <t>Чуприна Анатолій Анатолійович</t>
  </si>
  <si>
    <t>Шестерньов Ярослав Валерійович</t>
  </si>
  <si>
    <t>ТП-19м-1</t>
  </si>
  <si>
    <t>Цивільний захист</t>
  </si>
  <si>
    <t>Методологія та організація наукових досліджень</t>
  </si>
  <si>
    <t>Земляна Катерина Миколаївна</t>
  </si>
  <si>
    <t>Коновальчук Аліна Миколаївна</t>
  </si>
  <si>
    <t>Мілер Богдан Володимирович</t>
  </si>
  <si>
    <t>Панфілов Костянтин Володимирович</t>
  </si>
  <si>
    <t>Пехота Павло Вячеславович</t>
  </si>
  <si>
    <t>Рубан Микита Геннадійович</t>
  </si>
  <si>
    <t>Солодовник Любов Дмитрівна</t>
  </si>
  <si>
    <t>ТО-19м-1</t>
  </si>
  <si>
    <t>Технологія виробництва твердопаливних двигунів</t>
  </si>
  <si>
    <t>Технологія виробництва ракет-носіїв на рідкому паливі</t>
  </si>
  <si>
    <t>Оптимальне проектування двигунних установок</t>
  </si>
  <si>
    <t>Випробування на герметичність</t>
  </si>
  <si>
    <t>Технологія виробництва рідинних ракетних двигунів</t>
  </si>
  <si>
    <t>Андрущенко Марія Ігорівна</t>
  </si>
  <si>
    <t>Маркова Яна Олегівна</t>
  </si>
  <si>
    <t>Проценко Дмитро Вадимович</t>
  </si>
  <si>
    <t>Пучка Антон Олександрович</t>
  </si>
  <si>
    <t>Ребристий Дмитро Володимирович</t>
  </si>
  <si>
    <t>Стаховський Сергій Сергійович</t>
  </si>
  <si>
    <t>Тимченко Тарас Миколайович</t>
  </si>
  <si>
    <t>ТД-19м-1</t>
  </si>
  <si>
    <t>Теплове проектування складних технічних систем</t>
  </si>
  <si>
    <t>Газові системи подачі та системи живлення енергетичних установок</t>
  </si>
  <si>
    <t>Випрбування ракетних двигунів</t>
  </si>
  <si>
    <t>Моделювання складних технічних систем</t>
  </si>
  <si>
    <t>Кузнецов Давид Володимирович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</si>
</sst>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\ &quot;₽&quot;_-;\-* #,##0\ &quot;₽&quot;_-;_-* &quot;-&quot;\ &quot;₽&quot;_-;_-@_-"/>
    <numFmt numFmtId="166" formatCode="_-* #,##0.00\ _₽_-;\-* #,##0.00\ _₽_-;_-* &quot;-&quot;??\ _₽_-;_-@_-"/>
    <numFmt numFmtId="167" formatCode="_-* #,##0\ _₽_-;\-* #,##0\ _₽_-;_-* &quot;-&quot;\ _₽_-;_-@_-"/>
    <numFmt numFmtId="168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8"/>
      <color indexed="10"/>
      <name val="Arial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53">
      <alignment/>
      <protection/>
    </xf>
    <xf numFmtId="2" fontId="6" fillId="0" borderId="0" xfId="53" applyNumberFormat="1" applyAlignment="1">
      <alignment horizontal="center"/>
      <protection/>
    </xf>
    <xf numFmtId="0" fontId="6" fillId="0" borderId="0" xfId="53" applyAlignment="1">
      <alignment horizontal="right"/>
      <protection/>
    </xf>
    <xf numFmtId="0" fontId="6" fillId="0" borderId="0" xfId="53" applyFont="1" applyAlignment="1">
      <alignment horizontal="right"/>
      <protection/>
    </xf>
    <xf numFmtId="2" fontId="6" fillId="0" borderId="0" xfId="53" applyNumberFormat="1">
      <alignment/>
      <protection/>
    </xf>
    <xf numFmtId="0" fontId="6" fillId="0" borderId="0" xfId="53" applyAlignment="1">
      <alignment horizontal="center"/>
      <protection/>
    </xf>
    <xf numFmtId="0" fontId="19" fillId="24" borderId="0" xfId="53" applyFont="1" applyFill="1" applyAlignment="1">
      <alignment horizontal="center"/>
      <protection/>
    </xf>
    <xf numFmtId="0" fontId="6" fillId="0" borderId="0" xfId="53" applyFont="1">
      <alignment/>
      <protection/>
    </xf>
    <xf numFmtId="0" fontId="6" fillId="24" borderId="0" xfId="53" applyFill="1">
      <alignment/>
      <protection/>
    </xf>
    <xf numFmtId="2" fontId="6" fillId="24" borderId="0" xfId="53" applyNumberFormat="1" applyFill="1" applyAlignment="1">
      <alignment horizontal="center"/>
      <protection/>
    </xf>
    <xf numFmtId="0" fontId="19" fillId="24" borderId="0" xfId="53" applyFont="1" applyFill="1" applyAlignment="1">
      <alignment horizontal="left"/>
      <protection/>
    </xf>
    <xf numFmtId="0" fontId="6" fillId="0" borderId="10" xfId="53" applyBorder="1" applyAlignment="1">
      <alignment horizontal="right"/>
      <protection/>
    </xf>
    <xf numFmtId="0" fontId="6" fillId="0" borderId="0" xfId="53" applyBorder="1" applyAlignment="1">
      <alignment horizontal="right"/>
      <protection/>
    </xf>
    <xf numFmtId="9" fontId="6" fillId="0" borderId="11" xfId="53" applyNumberFormat="1" applyBorder="1">
      <alignment/>
      <protection/>
    </xf>
    <xf numFmtId="0" fontId="6" fillId="0" borderId="12" xfId="53" applyFont="1" applyBorder="1">
      <alignment/>
      <protection/>
    </xf>
    <xf numFmtId="0" fontId="20" fillId="0" borderId="0" xfId="53" applyFont="1" applyAlignment="1">
      <alignment horizontal="center" vertical="center" wrapText="1"/>
      <protection/>
    </xf>
    <xf numFmtId="2" fontId="20" fillId="0" borderId="0" xfId="53" applyNumberFormat="1" applyFont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top" wrapText="1"/>
      <protection/>
    </xf>
    <xf numFmtId="1" fontId="6" fillId="0" borderId="10" xfId="53" applyNumberFormat="1" applyBorder="1">
      <alignment/>
      <protection/>
    </xf>
    <xf numFmtId="0" fontId="6" fillId="0" borderId="10" xfId="53" applyBorder="1">
      <alignment/>
      <protection/>
    </xf>
    <xf numFmtId="2" fontId="6" fillId="0" borderId="13" xfId="53" applyNumberFormat="1" applyFont="1" applyBorder="1" applyAlignment="1">
      <alignment horizontal="center" vertical="center" wrapText="1"/>
      <protection/>
    </xf>
    <xf numFmtId="0" fontId="6" fillId="0" borderId="13" xfId="53" applyBorder="1">
      <alignment/>
      <protection/>
    </xf>
    <xf numFmtId="0" fontId="21" fillId="0" borderId="13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6" fillId="0" borderId="0" xfId="53" applyFill="1">
      <alignment/>
      <protection/>
    </xf>
    <xf numFmtId="0" fontId="6" fillId="0" borderId="0" xfId="53" applyFont="1" applyFill="1" applyAlignment="1">
      <alignment horizontal="left" vertical="justify"/>
      <protection/>
    </xf>
    <xf numFmtId="0" fontId="6" fillId="0" borderId="0" xfId="53" applyFont="1" applyFill="1" applyAlignment="1">
      <alignment/>
      <protection/>
    </xf>
    <xf numFmtId="0" fontId="22" fillId="0" borderId="0" xfId="53" applyFont="1" applyFill="1" applyAlignment="1">
      <alignment/>
      <protection/>
    </xf>
    <xf numFmtId="2" fontId="22" fillId="0" borderId="0" xfId="53" applyNumberFormat="1" applyFont="1" applyFill="1" applyAlignment="1">
      <alignment horizontal="center"/>
      <protection/>
    </xf>
    <xf numFmtId="0" fontId="21" fillId="0" borderId="0" xfId="53" applyFont="1" applyFill="1" applyAlignment="1">
      <alignment/>
      <protection/>
    </xf>
    <xf numFmtId="0" fontId="6" fillId="0" borderId="0" xfId="53" applyFill="1" applyAlignment="1">
      <alignment horizontal="right"/>
      <protection/>
    </xf>
    <xf numFmtId="2" fontId="6" fillId="0" borderId="0" xfId="53" applyNumberFormat="1" applyFill="1">
      <alignment/>
      <protection/>
    </xf>
    <xf numFmtId="0" fontId="6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2" fontId="6" fillId="0" borderId="0" xfId="53" applyNumberFormat="1" applyFont="1" applyFill="1" applyAlignment="1">
      <alignment horizontal="center"/>
      <protection/>
    </xf>
    <xf numFmtId="0" fontId="23" fillId="0" borderId="0" xfId="53" applyFont="1" applyFill="1" applyAlignment="1">
      <alignment/>
      <protection/>
    </xf>
    <xf numFmtId="0" fontId="6" fillId="0" borderId="0" xfId="53" applyFill="1" applyAlignment="1">
      <alignment/>
      <protection/>
    </xf>
    <xf numFmtId="2" fontId="6" fillId="0" borderId="0" xfId="53" applyNumberFormat="1" applyFill="1" applyAlignment="1">
      <alignment horizontal="center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7" fillId="0" borderId="0" xfId="53" applyFont="1">
      <alignment/>
      <protection/>
    </xf>
    <xf numFmtId="0" fontId="6" fillId="0" borderId="0" xfId="53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1" fontId="6" fillId="0" borderId="0" xfId="53" applyNumberFormat="1" applyBorder="1">
      <alignment/>
      <protection/>
    </xf>
    <xf numFmtId="0" fontId="6" fillId="0" borderId="0" xfId="53" applyBorder="1">
      <alignment/>
      <protection/>
    </xf>
    <xf numFmtId="2" fontId="0" fillId="0" borderId="0" xfId="0" applyNumberFormat="1" applyBorder="1" applyAlignment="1">
      <alignment/>
    </xf>
    <xf numFmtId="2" fontId="6" fillId="0" borderId="0" xfId="53" applyNumberFormat="1" applyFont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21" fillId="0" borderId="0" xfId="53" applyFont="1" applyBorder="1">
      <alignment/>
      <protection/>
    </xf>
    <xf numFmtId="0" fontId="6" fillId="5" borderId="10" xfId="53" applyFill="1" applyBorder="1">
      <alignment/>
      <protection/>
    </xf>
    <xf numFmtId="0" fontId="0" fillId="5" borderId="15" xfId="0" applyFill="1" applyBorder="1" applyAlignment="1">
      <alignment/>
    </xf>
    <xf numFmtId="0" fontId="6" fillId="0" borderId="0" xfId="53" applyFont="1" applyAlignment="1">
      <alignment horizontal="center"/>
      <protection/>
    </xf>
    <xf numFmtId="0" fontId="24" fillId="0" borderId="10" xfId="0" applyFont="1" applyFill="1" applyBorder="1" applyAlignment="1">
      <alignment/>
    </xf>
    <xf numFmtId="0" fontId="25" fillId="24" borderId="13" xfId="53" applyFont="1" applyFill="1" applyBorder="1" applyAlignment="1">
      <alignment horizontal="center" vertical="center" wrapText="1"/>
      <protection/>
    </xf>
    <xf numFmtId="0" fontId="25" fillId="8" borderId="13" xfId="53" applyFont="1" applyFill="1" applyBorder="1" applyAlignment="1">
      <alignment horizontal="center" vertical="top" wrapText="1"/>
      <protection/>
    </xf>
    <xf numFmtId="0" fontId="25" fillId="8" borderId="13" xfId="53" applyFont="1" applyFill="1" applyBorder="1" applyAlignment="1">
      <alignment horizontal="center" vertical="top"/>
      <protection/>
    </xf>
    <xf numFmtId="0" fontId="25" fillId="0" borderId="13" xfId="53" applyFont="1" applyFill="1" applyBorder="1" applyAlignment="1">
      <alignment horizontal="center" vertical="top" wrapText="1"/>
      <protection/>
    </xf>
    <xf numFmtId="0" fontId="25" fillId="8" borderId="13" xfId="53" applyFont="1" applyFill="1" applyBorder="1" applyAlignment="1">
      <alignment horizontal="center" vertical="top" wrapText="1"/>
      <protection/>
    </xf>
    <xf numFmtId="0" fontId="25" fillId="0" borderId="13" xfId="53" applyFont="1" applyBorder="1" applyAlignment="1">
      <alignment horizontal="center" vertical="top" wrapText="1"/>
      <protection/>
    </xf>
    <xf numFmtId="0" fontId="25" fillId="24" borderId="13" xfId="53" applyFont="1" applyFill="1" applyBorder="1" applyAlignment="1">
      <alignment horizontal="center" vertical="top" wrapText="1"/>
      <protection/>
    </xf>
    <xf numFmtId="0" fontId="29" fillId="8" borderId="10" xfId="0" applyFont="1" applyFill="1" applyBorder="1" applyAlignment="1">
      <alignment vertical="top"/>
    </xf>
    <xf numFmtId="1" fontId="25" fillId="8" borderId="10" xfId="53" applyNumberFormat="1" applyFont="1" applyFill="1" applyBorder="1" applyAlignment="1">
      <alignment vertical="top"/>
      <protection/>
    </xf>
    <xf numFmtId="0" fontId="25" fillId="8" borderId="10" xfId="53" applyFont="1" applyFill="1" applyBorder="1" applyAlignment="1">
      <alignment vertical="top"/>
      <protection/>
    </xf>
    <xf numFmtId="2" fontId="30" fillId="8" borderId="10" xfId="0" applyNumberFormat="1" applyFont="1" applyFill="1" applyBorder="1" applyAlignment="1">
      <alignment vertical="top"/>
    </xf>
    <xf numFmtId="2" fontId="25" fillId="8" borderId="13" xfId="53" applyNumberFormat="1" applyFont="1" applyFill="1" applyBorder="1" applyAlignment="1">
      <alignment horizontal="center" vertical="top" wrapText="1"/>
      <protection/>
    </xf>
    <xf numFmtId="2" fontId="25" fillId="8" borderId="13" xfId="0" applyNumberFormat="1" applyFont="1" applyFill="1" applyBorder="1" applyAlignment="1">
      <alignment horizontal="center" vertical="top" wrapText="1"/>
    </xf>
    <xf numFmtId="2" fontId="30" fillId="8" borderId="13" xfId="0" applyNumberFormat="1" applyFont="1" applyFill="1" applyBorder="1" applyAlignment="1">
      <alignment horizontal="center" vertical="top"/>
    </xf>
    <xf numFmtId="0" fontId="25" fillId="8" borderId="13" xfId="53" applyFont="1" applyFill="1" applyBorder="1" applyAlignment="1">
      <alignment horizontal="center" vertical="top"/>
      <protection/>
    </xf>
    <xf numFmtId="1" fontId="25" fillId="8" borderId="10" xfId="53" applyNumberFormat="1" applyFont="1" applyFill="1" applyBorder="1" applyAlignment="1">
      <alignment vertical="top"/>
      <protection/>
    </xf>
    <xf numFmtId="0" fontId="25" fillId="8" borderId="13" xfId="53" applyFont="1" applyFill="1" applyBorder="1" applyAlignment="1">
      <alignment vertical="top"/>
      <protection/>
    </xf>
    <xf numFmtId="0" fontId="25" fillId="8" borderId="10" xfId="53" applyFont="1" applyFill="1" applyBorder="1" applyAlignment="1">
      <alignment horizontal="right" vertical="top"/>
      <protection/>
    </xf>
    <xf numFmtId="1" fontId="25" fillId="8" borderId="10" xfId="53" applyNumberFormat="1" applyFont="1" applyFill="1" applyBorder="1" applyAlignment="1">
      <alignment vertical="top"/>
      <protection/>
    </xf>
    <xf numFmtId="0" fontId="30" fillId="8" borderId="10" xfId="0" applyFont="1" applyFill="1" applyBorder="1" applyAlignment="1">
      <alignment vertical="top"/>
    </xf>
    <xf numFmtId="1" fontId="30" fillId="8" borderId="13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/>
    </xf>
    <xf numFmtId="1" fontId="25" fillId="0" borderId="10" xfId="53" applyNumberFormat="1" applyFont="1" applyBorder="1" applyAlignment="1">
      <alignment vertical="top"/>
      <protection/>
    </xf>
    <xf numFmtId="2" fontId="30" fillId="0" borderId="10" xfId="0" applyNumberFormat="1" applyFont="1" applyBorder="1" applyAlignment="1">
      <alignment vertical="top"/>
    </xf>
    <xf numFmtId="2" fontId="25" fillId="0" borderId="13" xfId="53" applyNumberFormat="1" applyFont="1" applyFill="1" applyBorder="1" applyAlignment="1">
      <alignment horizontal="center" vertical="top" wrapText="1"/>
      <protection/>
    </xf>
    <xf numFmtId="2" fontId="25" fillId="0" borderId="13" xfId="53" applyNumberFormat="1" applyFont="1" applyBorder="1" applyAlignment="1">
      <alignment horizontal="center" vertical="top" wrapText="1"/>
      <protection/>
    </xf>
    <xf numFmtId="2" fontId="25" fillId="0" borderId="13" xfId="0" applyNumberFormat="1" applyFont="1" applyBorder="1" applyAlignment="1">
      <alignment horizontal="center" vertical="top" wrapText="1"/>
    </xf>
    <xf numFmtId="2" fontId="30" fillId="0" borderId="13" xfId="0" applyNumberFormat="1" applyFont="1" applyBorder="1" applyAlignment="1">
      <alignment horizontal="center" vertical="top"/>
    </xf>
    <xf numFmtId="0" fontId="25" fillId="0" borderId="13" xfId="53" applyFont="1" applyBorder="1" applyAlignment="1">
      <alignment vertical="top"/>
      <protection/>
    </xf>
    <xf numFmtId="0" fontId="25" fillId="0" borderId="10" xfId="53" applyFont="1" applyBorder="1" applyAlignment="1">
      <alignment horizontal="right" vertical="top"/>
      <protection/>
    </xf>
    <xf numFmtId="1" fontId="25" fillId="0" borderId="10" xfId="53" applyNumberFormat="1" applyFont="1" applyFill="1" applyBorder="1" applyAlignment="1">
      <alignment vertical="top"/>
      <protection/>
    </xf>
    <xf numFmtId="0" fontId="30" fillId="0" borderId="10" xfId="0" applyFont="1" applyFill="1" applyBorder="1" applyAlignment="1">
      <alignment vertical="top"/>
    </xf>
    <xf numFmtId="2" fontId="30" fillId="0" borderId="10" xfId="0" applyNumberFormat="1" applyFont="1" applyFill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1" fontId="30" fillId="0" borderId="13" xfId="0" applyNumberFormat="1" applyFont="1" applyFill="1" applyBorder="1" applyAlignment="1">
      <alignment horizontal="center" vertical="top"/>
    </xf>
    <xf numFmtId="0" fontId="25" fillId="0" borderId="13" xfId="53" applyFont="1" applyFill="1" applyBorder="1" applyAlignment="1">
      <alignment vertical="top"/>
      <protection/>
    </xf>
    <xf numFmtId="0" fontId="32" fillId="0" borderId="16" xfId="0" applyFont="1" applyFill="1" applyBorder="1" applyAlignment="1" applyProtection="1">
      <alignment vertical="top" wrapText="1"/>
      <protection locked="0"/>
    </xf>
    <xf numFmtId="0" fontId="25" fillId="0" borderId="10" xfId="53" applyFont="1" applyBorder="1" applyAlignment="1">
      <alignment vertical="top"/>
      <protection/>
    </xf>
    <xf numFmtId="0" fontId="25" fillId="0" borderId="10" xfId="53" applyFont="1" applyBorder="1" applyAlignment="1">
      <alignment horizontal="center" vertical="top"/>
      <protection/>
    </xf>
    <xf numFmtId="0" fontId="29" fillId="0" borderId="16" xfId="0" applyFont="1" applyFill="1" applyBorder="1" applyAlignment="1">
      <alignment vertical="top"/>
    </xf>
    <xf numFmtId="0" fontId="30" fillId="0" borderId="10" xfId="0" applyFont="1" applyFill="1" applyBorder="1" applyAlignment="1">
      <alignment vertical="top"/>
    </xf>
    <xf numFmtId="1" fontId="30" fillId="0" borderId="10" xfId="0" applyNumberFormat="1" applyFont="1" applyFill="1" applyBorder="1" applyAlignment="1">
      <alignment horizontal="center" vertical="top"/>
    </xf>
    <xf numFmtId="1" fontId="30" fillId="0" borderId="10" xfId="0" applyNumberFormat="1" applyFont="1" applyBorder="1" applyAlignment="1">
      <alignment horizontal="center" vertical="top"/>
    </xf>
    <xf numFmtId="0" fontId="32" fillId="0" borderId="17" xfId="0" applyFont="1" applyFill="1" applyBorder="1" applyAlignment="1" applyProtection="1">
      <alignment vertical="top" wrapText="1"/>
      <protection locked="0"/>
    </xf>
    <xf numFmtId="0" fontId="29" fillId="0" borderId="18" xfId="0" applyFont="1" applyFill="1" applyBorder="1" applyAlignment="1">
      <alignment vertical="top"/>
    </xf>
    <xf numFmtId="0" fontId="32" fillId="0" borderId="18" xfId="0" applyFont="1" applyFill="1" applyBorder="1" applyAlignment="1" applyProtection="1">
      <alignment vertical="top" wrapText="1"/>
      <protection locked="0"/>
    </xf>
    <xf numFmtId="0" fontId="31" fillId="0" borderId="13" xfId="53" applyFont="1" applyBorder="1" applyAlignment="1">
      <alignment vertical="top"/>
      <protection/>
    </xf>
    <xf numFmtId="1" fontId="25" fillId="24" borderId="10" xfId="53" applyNumberFormat="1" applyFont="1" applyFill="1" applyBorder="1" applyAlignment="1">
      <alignment vertical="top"/>
      <protection/>
    </xf>
    <xf numFmtId="0" fontId="25" fillId="24" borderId="10" xfId="53" applyFont="1" applyFill="1" applyBorder="1" applyAlignment="1">
      <alignment horizontal="center" vertical="top"/>
      <protection/>
    </xf>
    <xf numFmtId="1" fontId="25" fillId="24" borderId="10" xfId="53" applyNumberFormat="1" applyFont="1" applyFill="1" applyBorder="1" applyAlignment="1">
      <alignment vertical="top"/>
      <protection/>
    </xf>
    <xf numFmtId="0" fontId="32" fillId="0" borderId="10" xfId="0" applyFont="1" applyFill="1" applyBorder="1" applyAlignment="1" applyProtection="1">
      <alignment vertical="top" wrapText="1"/>
      <protection locked="0"/>
    </xf>
    <xf numFmtId="1" fontId="25" fillId="0" borderId="10" xfId="53" applyNumberFormat="1" applyFont="1" applyFill="1" applyBorder="1" applyAlignment="1">
      <alignment vertical="top"/>
      <protection/>
    </xf>
    <xf numFmtId="0" fontId="31" fillId="8" borderId="13" xfId="53" applyFont="1" applyFill="1" applyBorder="1" applyAlignment="1">
      <alignment vertical="top"/>
      <protection/>
    </xf>
    <xf numFmtId="0" fontId="28" fillId="0" borderId="19" xfId="53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textRotation="90" wrapText="1"/>
    </xf>
    <xf numFmtId="0" fontId="19" fillId="24" borderId="0" xfId="53" applyFont="1" applyFill="1" applyAlignment="1">
      <alignment horizontal="center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23" xfId="53" applyFont="1" applyBorder="1" applyAlignment="1">
      <alignment horizontal="center" vertical="center" wrapText="1"/>
      <protection/>
    </xf>
    <xf numFmtId="2" fontId="25" fillId="0" borderId="21" xfId="53" applyNumberFormat="1" applyFont="1" applyBorder="1" applyAlignment="1">
      <alignment horizontal="center" vertical="center" wrapText="1"/>
      <protection/>
    </xf>
    <xf numFmtId="2" fontId="25" fillId="0" borderId="22" xfId="53" applyNumberFormat="1" applyFont="1" applyBorder="1" applyAlignment="1">
      <alignment horizontal="center" vertical="center" wrapText="1"/>
      <protection/>
    </xf>
    <xf numFmtId="2" fontId="25" fillId="0" borderId="13" xfId="53" applyNumberFormat="1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textRotation="90" wrapText="1"/>
      <protection/>
    </xf>
    <xf numFmtId="0" fontId="28" fillId="0" borderId="19" xfId="53" applyFont="1" applyFill="1" applyBorder="1" applyAlignment="1">
      <alignment horizontal="center" vertical="center" textRotation="90" wrapText="1"/>
      <protection/>
    </xf>
    <xf numFmtId="0" fontId="0" fillId="0" borderId="20" xfId="0" applyFill="1" applyBorder="1" applyAlignment="1">
      <alignment horizontal="center" vertical="center" textRotation="90" wrapText="1"/>
    </xf>
    <xf numFmtId="0" fontId="6" fillId="0" borderId="21" xfId="53" applyBorder="1" applyAlignment="1">
      <alignment horizontal="center" vertical="center" wrapText="1"/>
      <protection/>
    </xf>
    <xf numFmtId="0" fontId="6" fillId="0" borderId="22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textRotation="90" wrapText="1"/>
      <protection/>
    </xf>
    <xf numFmtId="0" fontId="20" fillId="0" borderId="10" xfId="53" applyFont="1" applyBorder="1" applyAlignment="1">
      <alignment horizontal="right" vertical="center" wrapText="1"/>
      <protection/>
    </xf>
    <xf numFmtId="0" fontId="27" fillId="0" borderId="19" xfId="53" applyFont="1" applyBorder="1" applyAlignment="1">
      <alignment horizontal="center" vertical="center" textRotation="90" wrapText="1"/>
      <protection/>
    </xf>
    <xf numFmtId="0" fontId="27" fillId="0" borderId="20" xfId="53" applyFont="1" applyBorder="1" applyAlignment="1">
      <alignment horizontal="center" vertical="center" textRotation="90" wrapText="1"/>
      <protection/>
    </xf>
    <xf numFmtId="2" fontId="20" fillId="0" borderId="0" xfId="53" applyNumberFormat="1" applyFont="1" applyBorder="1" applyAlignment="1">
      <alignment horizontal="center" vertical="center" wrapText="1"/>
      <protection/>
    </xf>
    <xf numFmtId="0" fontId="20" fillId="0" borderId="25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23" fillId="0" borderId="0" xfId="53" applyFont="1" applyFill="1" applyAlignment="1">
      <alignment horizontal="center"/>
      <protection/>
    </xf>
    <xf numFmtId="0" fontId="6" fillId="0" borderId="0" xfId="53" applyAlignment="1">
      <alignment horizontal="left"/>
      <protection/>
    </xf>
    <xf numFmtId="0" fontId="0" fillId="0" borderId="0" xfId="0" applyAlignment="1">
      <alignment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0" fillId="0" borderId="21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5" fillId="0" borderId="27" xfId="53" applyFont="1" applyBorder="1" applyAlignment="1">
      <alignment horizontal="center" vertical="center" wrapText="1"/>
      <protection/>
    </xf>
    <xf numFmtId="0" fontId="19" fillId="24" borderId="0" xfId="53" applyFont="1" applyFill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tabSelected="1" workbookViewId="0" topLeftCell="A1">
      <selection activeCell="A3" sqref="A3:AC57"/>
    </sheetView>
  </sheetViews>
  <sheetFormatPr defaultColWidth="9.00390625" defaultRowHeight="12.75"/>
  <cols>
    <col min="1" max="1" width="2.75390625" style="0" customWidth="1"/>
    <col min="2" max="2" width="8.25390625" style="0" customWidth="1"/>
    <col min="3" max="3" width="26.75390625" style="0" customWidth="1"/>
    <col min="4" max="9" width="3.75390625" style="0" customWidth="1"/>
    <col min="10" max="10" width="5.25390625" style="0" customWidth="1"/>
    <col min="11" max="11" width="6.25390625" style="0" hidden="1" customWidth="1"/>
    <col min="12" max="16" width="3.75390625" style="0" customWidth="1"/>
    <col min="17" max="17" width="2.75390625" style="0" customWidth="1"/>
    <col min="18" max="18" width="4.625" style="0" customWidth="1"/>
    <col min="19" max="19" width="5.375" style="0" customWidth="1"/>
    <col min="20" max="20" width="5.75390625" style="0" customWidth="1"/>
    <col min="21" max="21" width="5.875" style="0" customWidth="1"/>
    <col min="22" max="22" width="5.375" style="0" customWidth="1"/>
    <col min="23" max="23" width="3.875" style="0" customWidth="1"/>
    <col min="24" max="24" width="4.375" style="0" customWidth="1"/>
    <col min="25" max="25" width="2.125" style="0" customWidth="1"/>
    <col min="26" max="26" width="3.125" style="0" customWidth="1"/>
    <col min="27" max="27" width="5.25390625" style="0" customWidth="1"/>
    <col min="28" max="28" width="4.875" style="0" customWidth="1"/>
    <col min="29" max="29" width="3.625" style="0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4"/>
      <c r="AA1" s="4"/>
      <c r="AB1" s="3"/>
      <c r="AC1" s="3"/>
      <c r="AD1" s="1"/>
      <c r="AE1" s="1"/>
      <c r="AF1" s="1"/>
      <c r="AG1" s="1"/>
      <c r="AH1" s="1"/>
      <c r="AI1" s="1"/>
      <c r="AJ1" s="5"/>
    </row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"/>
      <c r="X2" s="3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5"/>
    </row>
    <row r="3" spans="1:3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46" t="s">
        <v>4</v>
      </c>
      <c r="X3" s="146"/>
      <c r="Y3" s="146"/>
      <c r="Z3" s="146"/>
      <c r="AA3" s="147"/>
      <c r="AB3" s="3"/>
      <c r="AC3" s="3"/>
      <c r="AD3" s="1"/>
      <c r="AE3" s="1"/>
      <c r="AF3" s="1"/>
      <c r="AG3" s="1"/>
      <c r="AH3" s="1"/>
      <c r="AI3" s="1"/>
      <c r="AJ3" s="5"/>
    </row>
    <row r="4" spans="1:3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61"/>
      <c r="X4" s="6"/>
      <c r="Y4" s="6"/>
      <c r="Z4" s="6"/>
      <c r="AA4" s="6"/>
      <c r="AB4" s="3"/>
      <c r="AC4" s="3"/>
      <c r="AD4" s="1"/>
      <c r="AE4" s="1"/>
      <c r="AF4" s="1"/>
      <c r="AG4" s="1"/>
      <c r="AH4" s="1"/>
      <c r="AI4" s="1"/>
      <c r="AJ4" s="5"/>
    </row>
    <row r="5" spans="1:36" ht="12.75">
      <c r="A5" s="1"/>
      <c r="B5" s="1"/>
      <c r="C5" s="118" t="s">
        <v>22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7"/>
      <c r="AB5" s="4"/>
      <c r="AC5" s="48" t="s">
        <v>12</v>
      </c>
      <c r="AD5" s="1"/>
      <c r="AE5" s="1"/>
      <c r="AF5" s="1"/>
      <c r="AG5" s="1"/>
      <c r="AH5" s="1"/>
      <c r="AI5" s="1"/>
      <c r="AJ5" s="5"/>
    </row>
    <row r="6" spans="1:36" ht="12.75">
      <c r="A6" s="1"/>
      <c r="B6" s="1"/>
      <c r="C6" s="118" t="s">
        <v>40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7"/>
      <c r="AB6" s="3"/>
      <c r="AC6" s="48">
        <v>0</v>
      </c>
      <c r="AD6" s="1"/>
      <c r="AE6" s="1"/>
      <c r="AF6" s="1"/>
      <c r="AG6" s="1"/>
      <c r="AH6" s="1"/>
      <c r="AI6" s="1"/>
      <c r="AJ6" s="5"/>
    </row>
    <row r="7" spans="1:36" ht="12.75">
      <c r="A7" s="1"/>
      <c r="B7" s="1"/>
      <c r="C7" s="118" t="s">
        <v>45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7"/>
      <c r="AB7" s="3"/>
      <c r="AC7" s="3"/>
      <c r="AD7" s="1"/>
      <c r="AE7" s="1"/>
      <c r="AF7" s="1"/>
      <c r="AG7" s="1"/>
      <c r="AH7" s="1"/>
      <c r="AI7" s="1"/>
      <c r="AJ7" s="5"/>
    </row>
    <row r="8" spans="1:36" ht="12.75">
      <c r="A8" s="1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9"/>
      <c r="X8" s="9"/>
      <c r="Y8" s="9"/>
      <c r="Z8" s="9"/>
      <c r="AA8" s="9"/>
      <c r="AB8" s="3"/>
      <c r="AC8" s="3"/>
      <c r="AD8" s="1"/>
      <c r="AE8" s="1"/>
      <c r="AF8" s="1"/>
      <c r="AG8" s="1"/>
      <c r="AH8" s="1"/>
      <c r="AI8" s="1"/>
      <c r="AJ8" s="5"/>
    </row>
    <row r="9" spans="1:36" ht="12.75">
      <c r="A9" s="1"/>
      <c r="B9" s="1"/>
      <c r="C9" s="154" t="s">
        <v>46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1"/>
      <c r="AB9" s="12">
        <v>1660</v>
      </c>
      <c r="AC9" s="13"/>
      <c r="AD9" s="1"/>
      <c r="AE9" s="8"/>
      <c r="AF9" s="1"/>
      <c r="AG9" s="1"/>
      <c r="AH9" s="1"/>
      <c r="AI9" s="1"/>
      <c r="AJ9" s="5"/>
    </row>
    <row r="10" spans="1:36" ht="12.75">
      <c r="A10" s="1"/>
      <c r="B10" s="1"/>
      <c r="C10" s="8" t="s">
        <v>44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59">
        <v>15</v>
      </c>
      <c r="X10" s="14">
        <v>0.45</v>
      </c>
      <c r="Y10" s="15" t="s">
        <v>23</v>
      </c>
      <c r="Z10" s="60">
        <f>IF(W10=1,"1 или 0 стип ком",IF(W10=2,1,IF(W10=4,"1  или 2 стип ком",FLOOR(W10*$X$10,1))))</f>
        <v>6</v>
      </c>
      <c r="AA10" s="5"/>
      <c r="AB10" s="12">
        <v>2416</v>
      </c>
      <c r="AC10" s="13"/>
      <c r="AD10" s="1"/>
      <c r="AE10" s="1"/>
      <c r="AF10" s="1"/>
      <c r="AG10" s="1"/>
      <c r="AH10" s="1"/>
      <c r="AI10" s="1"/>
      <c r="AJ10" s="5"/>
    </row>
    <row r="11" spans="1:36" ht="15" customHeight="1">
      <c r="A11" s="128" t="s">
        <v>0</v>
      </c>
      <c r="B11" s="128" t="s">
        <v>1</v>
      </c>
      <c r="C11" s="128" t="s">
        <v>9</v>
      </c>
      <c r="D11" s="132"/>
      <c r="E11" s="132"/>
      <c r="F11" s="132"/>
      <c r="G11" s="132"/>
      <c r="H11" s="132"/>
      <c r="I11" s="132"/>
      <c r="J11" s="133"/>
      <c r="K11" s="133"/>
      <c r="L11" s="133"/>
      <c r="M11" s="133"/>
      <c r="N11" s="133"/>
      <c r="O11" s="133"/>
      <c r="P11" s="133"/>
      <c r="Q11" s="149" t="s">
        <v>2</v>
      </c>
      <c r="R11" s="119" t="s">
        <v>7</v>
      </c>
      <c r="S11" s="119" t="s">
        <v>14</v>
      </c>
      <c r="T11" s="119" t="s">
        <v>10</v>
      </c>
      <c r="U11" s="119" t="s">
        <v>6</v>
      </c>
      <c r="V11" s="122" t="s">
        <v>11</v>
      </c>
      <c r="W11" s="139" t="s">
        <v>3</v>
      </c>
      <c r="X11" s="140"/>
      <c r="Y11" s="140"/>
      <c r="Z11" s="140"/>
      <c r="AA11" s="150" t="s">
        <v>8</v>
      </c>
      <c r="AB11" s="135" t="s">
        <v>24</v>
      </c>
      <c r="AC11" s="143" t="s">
        <v>13</v>
      </c>
      <c r="AD11" s="16"/>
      <c r="AE11" s="16"/>
      <c r="AF11" s="16"/>
      <c r="AG11" s="16"/>
      <c r="AH11" s="16"/>
      <c r="AI11" s="16"/>
      <c r="AJ11" s="17"/>
    </row>
    <row r="12" spans="1:36" ht="21" customHeight="1">
      <c r="A12" s="129"/>
      <c r="B12" s="129"/>
      <c r="C12" s="129"/>
      <c r="D12" s="132"/>
      <c r="E12" s="132"/>
      <c r="F12" s="132"/>
      <c r="G12" s="132"/>
      <c r="H12" s="132"/>
      <c r="I12" s="132"/>
      <c r="J12" s="133"/>
      <c r="K12" s="133"/>
      <c r="L12" s="131" t="s">
        <v>41</v>
      </c>
      <c r="M12" s="132"/>
      <c r="N12" s="132"/>
      <c r="O12" s="132"/>
      <c r="P12" s="132"/>
      <c r="Q12" s="149"/>
      <c r="R12" s="120"/>
      <c r="S12" s="120"/>
      <c r="T12" s="120"/>
      <c r="U12" s="120"/>
      <c r="V12" s="123"/>
      <c r="W12" s="141"/>
      <c r="X12" s="142"/>
      <c r="Y12" s="142"/>
      <c r="Z12" s="142"/>
      <c r="AA12" s="151"/>
      <c r="AB12" s="135"/>
      <c r="AC12" s="143"/>
      <c r="AD12" s="1"/>
      <c r="AE12" s="1"/>
      <c r="AF12" s="1"/>
      <c r="AG12" s="1"/>
      <c r="AH12" s="1"/>
      <c r="AI12" s="1"/>
      <c r="AJ12" s="138" t="s">
        <v>21</v>
      </c>
    </row>
    <row r="13" spans="1:36" ht="72.75" customHeight="1" thickBot="1">
      <c r="A13" s="129"/>
      <c r="B13" s="129"/>
      <c r="C13" s="129"/>
      <c r="D13" s="116" t="s">
        <v>80</v>
      </c>
      <c r="E13" s="116" t="s">
        <v>79</v>
      </c>
      <c r="F13" s="116" t="s">
        <v>81</v>
      </c>
      <c r="G13" s="116" t="s">
        <v>82</v>
      </c>
      <c r="H13" s="116" t="s">
        <v>91</v>
      </c>
      <c r="I13" s="116" t="s">
        <v>92</v>
      </c>
      <c r="J13" s="116" t="s">
        <v>93</v>
      </c>
      <c r="K13" s="126"/>
      <c r="L13" s="116" t="s">
        <v>69</v>
      </c>
      <c r="M13" s="116" t="s">
        <v>78</v>
      </c>
      <c r="N13" s="126" t="s">
        <v>79</v>
      </c>
      <c r="O13" s="116" t="s">
        <v>94</v>
      </c>
      <c r="P13" s="116" t="s">
        <v>91</v>
      </c>
      <c r="Q13" s="149"/>
      <c r="R13" s="120"/>
      <c r="S13" s="120"/>
      <c r="T13" s="120"/>
      <c r="U13" s="120"/>
      <c r="V13" s="123"/>
      <c r="W13" s="136" t="s">
        <v>68</v>
      </c>
      <c r="X13" s="136"/>
      <c r="Y13" s="136"/>
      <c r="Z13" s="136"/>
      <c r="AA13" s="151"/>
      <c r="AB13" s="135"/>
      <c r="AC13" s="143"/>
      <c r="AD13" s="18" t="s">
        <v>15</v>
      </c>
      <c r="AE13" s="18" t="s">
        <v>16</v>
      </c>
      <c r="AF13" s="18" t="s">
        <v>17</v>
      </c>
      <c r="AG13" s="18" t="s">
        <v>18</v>
      </c>
      <c r="AH13" s="18" t="s">
        <v>19</v>
      </c>
      <c r="AI13" s="18" t="s">
        <v>20</v>
      </c>
      <c r="AJ13" s="138"/>
    </row>
    <row r="14" spans="1:36" ht="13.5" customHeight="1" thickBot="1">
      <c r="A14" s="130"/>
      <c r="B14" s="130"/>
      <c r="C14" s="130"/>
      <c r="D14" s="117"/>
      <c r="E14" s="117"/>
      <c r="F14" s="117"/>
      <c r="G14" s="117"/>
      <c r="H14" s="117"/>
      <c r="I14" s="117"/>
      <c r="J14" s="125"/>
      <c r="K14" s="134"/>
      <c r="L14" s="125"/>
      <c r="M14" s="117"/>
      <c r="N14" s="127"/>
      <c r="O14" s="117"/>
      <c r="P14" s="117"/>
      <c r="Q14" s="149"/>
      <c r="R14" s="148"/>
      <c r="S14" s="153"/>
      <c r="T14" s="47">
        <v>100</v>
      </c>
      <c r="U14" s="121"/>
      <c r="V14" s="124"/>
      <c r="W14" s="137"/>
      <c r="X14" s="137"/>
      <c r="Y14" s="137"/>
      <c r="Z14" s="137"/>
      <c r="AA14" s="152"/>
      <c r="AB14" s="135"/>
      <c r="AC14" s="143"/>
      <c r="AD14" s="1"/>
      <c r="AE14" s="1"/>
      <c r="AF14" s="1"/>
      <c r="AG14" s="1"/>
      <c r="AH14" s="1"/>
      <c r="AI14" s="1"/>
      <c r="AJ14" s="5"/>
    </row>
    <row r="15" spans="1:36" ht="12.75" customHeight="1">
      <c r="A15" s="64">
        <v>1</v>
      </c>
      <c r="B15" s="67" t="s">
        <v>90</v>
      </c>
      <c r="C15" s="70" t="s">
        <v>84</v>
      </c>
      <c r="D15" s="71">
        <v>96</v>
      </c>
      <c r="E15" s="71"/>
      <c r="F15" s="71"/>
      <c r="G15" s="71"/>
      <c r="H15" s="71">
        <v>97</v>
      </c>
      <c r="I15" s="71">
        <v>97</v>
      </c>
      <c r="J15" s="71">
        <v>95</v>
      </c>
      <c r="K15" s="71"/>
      <c r="L15" s="71">
        <v>95</v>
      </c>
      <c r="M15" s="71"/>
      <c r="N15" s="71"/>
      <c r="O15" s="71">
        <v>94</v>
      </c>
      <c r="P15" s="71">
        <v>95</v>
      </c>
      <c r="Q15" s="72">
        <v>7</v>
      </c>
      <c r="R15" s="73">
        <f>SUM(D15:P15)/Q15</f>
        <v>95.57142857142857</v>
      </c>
      <c r="S15" s="74">
        <f>IF($T$14&lt;100,"НЕВІРНО",T15/$T$14*100)</f>
        <v>100</v>
      </c>
      <c r="T15" s="74">
        <v>100</v>
      </c>
      <c r="U15" s="75">
        <f aca="true" t="shared" si="0" ref="U15:U29">R15*0.9+S15*0.1</f>
        <v>96.01428571428572</v>
      </c>
      <c r="V15" s="76">
        <f aca="true" t="shared" si="1" ref="V15:V29">SUM(W15:Z15)/COUNTIF(W15:Z15,"&gt;=0")</f>
        <v>100</v>
      </c>
      <c r="W15" s="77">
        <v>100</v>
      </c>
      <c r="X15" s="78"/>
      <c r="Y15" s="78"/>
      <c r="Z15" s="78"/>
      <c r="AA15" s="79"/>
      <c r="AB15" s="80">
        <v>2416</v>
      </c>
      <c r="AC15" s="115">
        <v>0</v>
      </c>
      <c r="AD15" s="1">
        <v>2</v>
      </c>
      <c r="AE15" s="1">
        <v>1</v>
      </c>
      <c r="AF15" s="1">
        <v>13</v>
      </c>
      <c r="AG15" s="1">
        <v>0</v>
      </c>
      <c r="AH15" s="1">
        <v>7</v>
      </c>
      <c r="AI15" s="1">
        <v>5</v>
      </c>
      <c r="AJ15" s="5">
        <v>0.2857142857142857</v>
      </c>
    </row>
    <row r="16" spans="1:36" ht="14.25" customHeight="1">
      <c r="A16" s="64">
        <v>2</v>
      </c>
      <c r="B16" s="67" t="s">
        <v>90</v>
      </c>
      <c r="C16" s="70" t="s">
        <v>85</v>
      </c>
      <c r="D16" s="81">
        <v>95</v>
      </c>
      <c r="E16" s="81"/>
      <c r="F16" s="81"/>
      <c r="G16" s="81"/>
      <c r="H16" s="81">
        <v>100</v>
      </c>
      <c r="I16" s="81">
        <v>99</v>
      </c>
      <c r="J16" s="81">
        <v>95</v>
      </c>
      <c r="K16" s="81"/>
      <c r="L16" s="81">
        <v>90</v>
      </c>
      <c r="M16" s="81"/>
      <c r="N16" s="81"/>
      <c r="O16" s="81">
        <v>96</v>
      </c>
      <c r="P16" s="81">
        <v>95</v>
      </c>
      <c r="Q16" s="72">
        <v>7</v>
      </c>
      <c r="R16" s="73">
        <f>SUM(D16:P16)/Q16</f>
        <v>95.71428571428571</v>
      </c>
      <c r="S16" s="74">
        <f>IF($T$14&lt;100,"НЕВІРНО",T16/$T$14*100)</f>
        <v>0</v>
      </c>
      <c r="T16" s="74"/>
      <c r="U16" s="75">
        <f t="shared" si="0"/>
        <v>86.14285714285714</v>
      </c>
      <c r="V16" s="76">
        <f t="shared" si="1"/>
        <v>100</v>
      </c>
      <c r="W16" s="65">
        <v>100</v>
      </c>
      <c r="X16" s="81"/>
      <c r="Y16" s="81"/>
      <c r="Z16" s="81"/>
      <c r="AA16" s="79"/>
      <c r="AB16" s="80">
        <v>2416</v>
      </c>
      <c r="AC16" s="115">
        <v>0</v>
      </c>
      <c r="AD16" s="1">
        <v>1</v>
      </c>
      <c r="AE16" s="1">
        <v>1</v>
      </c>
      <c r="AF16" s="1">
        <v>13</v>
      </c>
      <c r="AG16" s="1">
        <v>0</v>
      </c>
      <c r="AH16" s="1">
        <v>7</v>
      </c>
      <c r="AI16" s="1">
        <v>6</v>
      </c>
      <c r="AJ16" s="5">
        <v>0.14285714285714285</v>
      </c>
    </row>
    <row r="17" spans="1:36" ht="13.5" customHeight="1">
      <c r="A17" s="64">
        <v>3</v>
      </c>
      <c r="B17" s="67" t="s">
        <v>90</v>
      </c>
      <c r="C17" s="70" t="s">
        <v>89</v>
      </c>
      <c r="D17" s="81">
        <v>100</v>
      </c>
      <c r="E17" s="81"/>
      <c r="F17" s="81"/>
      <c r="G17" s="81"/>
      <c r="H17" s="81">
        <v>90</v>
      </c>
      <c r="I17" s="81">
        <v>93</v>
      </c>
      <c r="J17" s="81">
        <v>95</v>
      </c>
      <c r="K17" s="81"/>
      <c r="L17" s="81">
        <v>90</v>
      </c>
      <c r="M17" s="81"/>
      <c r="N17" s="81"/>
      <c r="O17" s="81">
        <v>100</v>
      </c>
      <c r="P17" s="81">
        <v>100</v>
      </c>
      <c r="Q17" s="72">
        <v>7</v>
      </c>
      <c r="R17" s="73">
        <f>SUM(D17:P17)/Q17</f>
        <v>95.42857142857143</v>
      </c>
      <c r="S17" s="74">
        <f>IF($T$14&lt;100,"НЕВІРНО",T17/$T$14*100)</f>
        <v>0</v>
      </c>
      <c r="T17" s="74"/>
      <c r="U17" s="75">
        <f t="shared" si="0"/>
        <v>85.88571428571429</v>
      </c>
      <c r="V17" s="76">
        <f t="shared" si="1"/>
        <v>90</v>
      </c>
      <c r="W17" s="65">
        <v>90</v>
      </c>
      <c r="X17" s="81"/>
      <c r="Y17" s="81"/>
      <c r="Z17" s="81"/>
      <c r="AA17" s="79"/>
      <c r="AB17" s="80">
        <v>2416</v>
      </c>
      <c r="AC17" s="115">
        <v>0</v>
      </c>
      <c r="AD17" s="1">
        <v>2</v>
      </c>
      <c r="AE17" s="1">
        <v>1</v>
      </c>
      <c r="AF17" s="1">
        <v>13</v>
      </c>
      <c r="AG17" s="1">
        <v>0</v>
      </c>
      <c r="AH17" s="1">
        <v>7</v>
      </c>
      <c r="AI17" s="1">
        <v>5</v>
      </c>
      <c r="AJ17" s="5">
        <v>0.2857142857142857</v>
      </c>
    </row>
    <row r="18" spans="1:36" ht="12.75" customHeight="1">
      <c r="A18" s="64">
        <v>4</v>
      </c>
      <c r="B18" s="67" t="s">
        <v>90</v>
      </c>
      <c r="C18" s="70" t="s">
        <v>87</v>
      </c>
      <c r="D18" s="81">
        <v>91</v>
      </c>
      <c r="E18" s="81"/>
      <c r="F18" s="81"/>
      <c r="G18" s="81"/>
      <c r="H18" s="81">
        <v>82</v>
      </c>
      <c r="I18" s="81">
        <v>85</v>
      </c>
      <c r="J18" s="81">
        <v>90</v>
      </c>
      <c r="K18" s="81"/>
      <c r="L18" s="81">
        <v>90</v>
      </c>
      <c r="M18" s="81"/>
      <c r="N18" s="81"/>
      <c r="O18" s="81">
        <v>90</v>
      </c>
      <c r="P18" s="81">
        <v>95</v>
      </c>
      <c r="Q18" s="72">
        <v>7</v>
      </c>
      <c r="R18" s="73">
        <f>SUM(D18:P18)/Q18</f>
        <v>89</v>
      </c>
      <c r="S18" s="74">
        <f>IF($T$14&lt;100,"НЕВІРНО",T18/$T$14*100)</f>
        <v>0</v>
      </c>
      <c r="T18" s="74"/>
      <c r="U18" s="75">
        <f t="shared" si="0"/>
        <v>80.10000000000001</v>
      </c>
      <c r="V18" s="76">
        <f t="shared" si="1"/>
        <v>60</v>
      </c>
      <c r="W18" s="65">
        <v>60</v>
      </c>
      <c r="X18" s="81"/>
      <c r="Y18" s="81"/>
      <c r="Z18" s="81"/>
      <c r="AA18" s="79"/>
      <c r="AB18" s="80">
        <v>1660</v>
      </c>
      <c r="AC18" s="115">
        <v>0</v>
      </c>
      <c r="AD18" s="1">
        <v>0</v>
      </c>
      <c r="AE18" s="1">
        <v>1</v>
      </c>
      <c r="AF18" s="1">
        <v>13</v>
      </c>
      <c r="AG18" s="1">
        <v>0</v>
      </c>
      <c r="AH18" s="1">
        <v>7</v>
      </c>
      <c r="AI18" s="1">
        <v>7</v>
      </c>
      <c r="AJ18" s="5">
        <v>0</v>
      </c>
    </row>
    <row r="19" spans="1:36" ht="12.75" customHeight="1">
      <c r="A19" s="64">
        <v>5</v>
      </c>
      <c r="B19" s="67" t="s">
        <v>90</v>
      </c>
      <c r="C19" s="70" t="s">
        <v>86</v>
      </c>
      <c r="D19" s="81">
        <v>75</v>
      </c>
      <c r="E19" s="81"/>
      <c r="F19" s="81"/>
      <c r="G19" s="81"/>
      <c r="H19" s="81">
        <v>90</v>
      </c>
      <c r="I19" s="81">
        <v>90</v>
      </c>
      <c r="J19" s="81">
        <v>90</v>
      </c>
      <c r="K19" s="81"/>
      <c r="L19" s="81">
        <v>90</v>
      </c>
      <c r="M19" s="81"/>
      <c r="N19" s="81"/>
      <c r="O19" s="81">
        <v>90</v>
      </c>
      <c r="P19" s="81">
        <v>95</v>
      </c>
      <c r="Q19" s="72">
        <v>7</v>
      </c>
      <c r="R19" s="73">
        <f>SUM(D19:P19)/Q19</f>
        <v>88.57142857142857</v>
      </c>
      <c r="S19" s="74">
        <f>IF($T$14&lt;100,"НЕВІРНО",T19/$T$14*100)</f>
        <v>0</v>
      </c>
      <c r="T19" s="74"/>
      <c r="U19" s="75">
        <f t="shared" si="0"/>
        <v>79.71428571428571</v>
      </c>
      <c r="V19" s="76">
        <f t="shared" si="1"/>
        <v>60</v>
      </c>
      <c r="W19" s="65">
        <v>60</v>
      </c>
      <c r="X19" s="81"/>
      <c r="Y19" s="81"/>
      <c r="Z19" s="81"/>
      <c r="AA19" s="79"/>
      <c r="AB19" s="80">
        <v>1660</v>
      </c>
      <c r="AC19" s="115">
        <v>0</v>
      </c>
      <c r="AD19" s="1">
        <v>0</v>
      </c>
      <c r="AE19" s="1">
        <v>1</v>
      </c>
      <c r="AF19" s="1">
        <v>13</v>
      </c>
      <c r="AG19" s="1">
        <v>0</v>
      </c>
      <c r="AH19" s="1">
        <v>7</v>
      </c>
      <c r="AI19" s="1">
        <v>7</v>
      </c>
      <c r="AJ19" s="5">
        <v>0</v>
      </c>
    </row>
    <row r="20" spans="1:36" ht="12.75" customHeight="1">
      <c r="A20" s="64">
        <v>6</v>
      </c>
      <c r="B20" s="67" t="s">
        <v>90</v>
      </c>
      <c r="C20" s="70" t="s">
        <v>88</v>
      </c>
      <c r="D20" s="81">
        <v>75</v>
      </c>
      <c r="E20" s="81"/>
      <c r="F20" s="81"/>
      <c r="G20" s="81"/>
      <c r="H20" s="81">
        <v>78</v>
      </c>
      <c r="I20" s="81">
        <v>75</v>
      </c>
      <c r="J20" s="81">
        <v>85</v>
      </c>
      <c r="K20" s="81"/>
      <c r="L20" s="81">
        <v>82</v>
      </c>
      <c r="M20" s="81"/>
      <c r="N20" s="81"/>
      <c r="O20" s="81">
        <v>83</v>
      </c>
      <c r="P20" s="81">
        <v>95</v>
      </c>
      <c r="Q20" s="72">
        <v>7</v>
      </c>
      <c r="R20" s="73">
        <f>SUM(D20:P20)/Q20</f>
        <v>81.85714285714286</v>
      </c>
      <c r="S20" s="74">
        <f>IF($T$14&lt;100,"НЕВІРНО",T20/$T$14*100)</f>
        <v>0</v>
      </c>
      <c r="T20" s="74"/>
      <c r="U20" s="75">
        <f t="shared" si="0"/>
        <v>73.67142857142858</v>
      </c>
      <c r="V20" s="76">
        <f t="shared" si="1"/>
        <v>60</v>
      </c>
      <c r="W20" s="65">
        <v>60</v>
      </c>
      <c r="X20" s="81"/>
      <c r="Y20" s="81"/>
      <c r="Z20" s="81"/>
      <c r="AA20" s="79"/>
      <c r="AB20" s="80">
        <v>1660</v>
      </c>
      <c r="AC20" s="115">
        <v>0</v>
      </c>
      <c r="AD20" s="1">
        <v>0</v>
      </c>
      <c r="AE20" s="1">
        <v>1</v>
      </c>
      <c r="AF20" s="1">
        <v>13</v>
      </c>
      <c r="AG20" s="1">
        <v>0</v>
      </c>
      <c r="AH20" s="1">
        <v>7</v>
      </c>
      <c r="AI20" s="1">
        <v>7</v>
      </c>
      <c r="AJ20" s="5">
        <v>0</v>
      </c>
    </row>
    <row r="21" spans="1:36" ht="12.75" customHeight="1">
      <c r="A21" s="66">
        <v>7</v>
      </c>
      <c r="B21" s="68" t="s">
        <v>77</v>
      </c>
      <c r="C21" s="99" t="s">
        <v>74</v>
      </c>
      <c r="D21" s="85">
        <v>61</v>
      </c>
      <c r="E21" s="85">
        <v>92</v>
      </c>
      <c r="F21" s="85">
        <v>74</v>
      </c>
      <c r="G21" s="85">
        <v>80</v>
      </c>
      <c r="H21" s="85"/>
      <c r="I21" s="85"/>
      <c r="J21" s="85"/>
      <c r="K21" s="85"/>
      <c r="L21" s="85">
        <v>65</v>
      </c>
      <c r="M21" s="85">
        <v>90</v>
      </c>
      <c r="N21" s="93">
        <v>91</v>
      </c>
      <c r="O21" s="85"/>
      <c r="P21" s="85"/>
      <c r="Q21" s="100">
        <v>7</v>
      </c>
      <c r="R21" s="86">
        <f>SUM(D21:P21)/Q21</f>
        <v>79</v>
      </c>
      <c r="S21" s="87">
        <f>IF($T$14&lt;100,"НЕВІРНО",T21/$T$14*100)</f>
        <v>0</v>
      </c>
      <c r="T21" s="88"/>
      <c r="U21" s="89">
        <f t="shared" si="0"/>
        <v>71.10000000000001</v>
      </c>
      <c r="V21" s="90">
        <f t="shared" si="1"/>
        <v>90</v>
      </c>
      <c r="W21" s="101">
        <v>90</v>
      </c>
      <c r="X21" s="85"/>
      <c r="Y21" s="85"/>
      <c r="Z21" s="85"/>
      <c r="AA21" s="91"/>
      <c r="AB21" s="92"/>
      <c r="AC21" s="109">
        <v>0</v>
      </c>
      <c r="AD21" s="1">
        <v>0</v>
      </c>
      <c r="AE21" s="1">
        <v>1</v>
      </c>
      <c r="AF21" s="1">
        <v>13</v>
      </c>
      <c r="AG21" s="1">
        <v>0</v>
      </c>
      <c r="AH21" s="1">
        <v>7</v>
      </c>
      <c r="AI21" s="1">
        <v>7</v>
      </c>
      <c r="AJ21" s="5">
        <v>0</v>
      </c>
    </row>
    <row r="22" spans="1:36" ht="12.75" customHeight="1">
      <c r="A22" s="66">
        <v>8</v>
      </c>
      <c r="B22" s="68" t="s">
        <v>77</v>
      </c>
      <c r="C22" s="99" t="s">
        <v>72</v>
      </c>
      <c r="D22" s="85">
        <v>70</v>
      </c>
      <c r="E22" s="85">
        <v>90</v>
      </c>
      <c r="F22" s="85">
        <v>60</v>
      </c>
      <c r="G22" s="85">
        <v>80</v>
      </c>
      <c r="H22" s="85"/>
      <c r="I22" s="85"/>
      <c r="J22" s="85"/>
      <c r="K22" s="85"/>
      <c r="L22" s="85">
        <v>63</v>
      </c>
      <c r="M22" s="85">
        <v>90</v>
      </c>
      <c r="N22" s="93">
        <v>90</v>
      </c>
      <c r="O22" s="85"/>
      <c r="P22" s="85"/>
      <c r="Q22" s="100">
        <v>7</v>
      </c>
      <c r="R22" s="86">
        <f>SUM(D22:P22)/Q22</f>
        <v>77.57142857142857</v>
      </c>
      <c r="S22" s="87">
        <f>IF($T$14&lt;100,"НЕВІРНО",T22/$T$14*100)</f>
        <v>0</v>
      </c>
      <c r="T22" s="88"/>
      <c r="U22" s="89">
        <f t="shared" si="0"/>
        <v>69.81428571428572</v>
      </c>
      <c r="V22" s="90">
        <f t="shared" si="1"/>
        <v>60</v>
      </c>
      <c r="W22" s="101">
        <v>60</v>
      </c>
      <c r="X22" s="85"/>
      <c r="Y22" s="85"/>
      <c r="Z22" s="85"/>
      <c r="AA22" s="91"/>
      <c r="AB22" s="92"/>
      <c r="AC22" s="109">
        <v>0</v>
      </c>
      <c r="AD22" s="1">
        <v>0</v>
      </c>
      <c r="AE22" s="1">
        <v>1</v>
      </c>
      <c r="AF22" s="1">
        <v>13</v>
      </c>
      <c r="AG22" s="1">
        <v>0</v>
      </c>
      <c r="AH22" s="1">
        <v>7</v>
      </c>
      <c r="AI22" s="1">
        <v>7</v>
      </c>
      <c r="AJ22" s="5">
        <v>0</v>
      </c>
    </row>
    <row r="23" spans="1:36" ht="12.75" customHeight="1">
      <c r="A23" s="66">
        <v>9</v>
      </c>
      <c r="B23" s="68" t="s">
        <v>77</v>
      </c>
      <c r="C23" s="106" t="s">
        <v>75</v>
      </c>
      <c r="D23" s="85">
        <v>60</v>
      </c>
      <c r="E23" s="85">
        <v>85</v>
      </c>
      <c r="F23" s="85">
        <v>60</v>
      </c>
      <c r="G23" s="85">
        <v>80</v>
      </c>
      <c r="H23" s="85"/>
      <c r="I23" s="85"/>
      <c r="J23" s="85"/>
      <c r="K23" s="85"/>
      <c r="L23" s="85">
        <v>63</v>
      </c>
      <c r="M23" s="85">
        <v>80</v>
      </c>
      <c r="N23" s="93">
        <v>80</v>
      </c>
      <c r="O23" s="85"/>
      <c r="P23" s="85"/>
      <c r="Q23" s="100">
        <v>7</v>
      </c>
      <c r="R23" s="86">
        <f>SUM(D23:P23)/Q23</f>
        <v>72.57142857142857</v>
      </c>
      <c r="S23" s="87">
        <f>IF($T$14&lt;100,"НЕВІРНО",T23/$T$14*100)</f>
        <v>0</v>
      </c>
      <c r="T23" s="88"/>
      <c r="U23" s="89">
        <f t="shared" si="0"/>
        <v>65.31428571428572</v>
      </c>
      <c r="V23" s="90">
        <f t="shared" si="1"/>
        <v>60</v>
      </c>
      <c r="W23" s="101">
        <v>60</v>
      </c>
      <c r="X23" s="85"/>
      <c r="Y23" s="85"/>
      <c r="Z23" s="85"/>
      <c r="AA23" s="91"/>
      <c r="AB23" s="92"/>
      <c r="AC23" s="109">
        <v>0</v>
      </c>
      <c r="AD23" s="1">
        <v>0</v>
      </c>
      <c r="AE23" s="1">
        <v>0</v>
      </c>
      <c r="AF23" s="1">
        <v>13</v>
      </c>
      <c r="AG23" s="1">
        <v>0</v>
      </c>
      <c r="AH23" s="1">
        <v>7</v>
      </c>
      <c r="AI23" s="1">
        <v>7</v>
      </c>
      <c r="AJ23" s="5">
        <v>0</v>
      </c>
    </row>
    <row r="24" spans="1:36" ht="12.75" customHeight="1">
      <c r="A24" s="66">
        <v>10</v>
      </c>
      <c r="B24" s="68" t="s">
        <v>77</v>
      </c>
      <c r="C24" s="108" t="s">
        <v>71</v>
      </c>
      <c r="D24" s="85">
        <v>75</v>
      </c>
      <c r="E24" s="85">
        <v>85</v>
      </c>
      <c r="F24" s="85">
        <v>75</v>
      </c>
      <c r="G24" s="85">
        <v>80</v>
      </c>
      <c r="H24" s="85"/>
      <c r="I24" s="85"/>
      <c r="J24" s="85"/>
      <c r="K24" s="85"/>
      <c r="L24" s="85">
        <v>60</v>
      </c>
      <c r="M24" s="85">
        <v>90</v>
      </c>
      <c r="N24" s="93">
        <v>0</v>
      </c>
      <c r="O24" s="85"/>
      <c r="P24" s="85"/>
      <c r="Q24" s="100">
        <v>7</v>
      </c>
      <c r="R24" s="86">
        <f>SUM(D24:P24)/Q24</f>
        <v>66.42857142857143</v>
      </c>
      <c r="S24" s="87">
        <f>IF($T$14&lt;100,"НЕВІРНО",T24/$T$14*100)</f>
        <v>0</v>
      </c>
      <c r="T24" s="88"/>
      <c r="U24" s="89">
        <f t="shared" si="0"/>
        <v>59.78571428571429</v>
      </c>
      <c r="V24" s="90">
        <f t="shared" si="1"/>
        <v>60</v>
      </c>
      <c r="W24" s="101">
        <v>60</v>
      </c>
      <c r="X24" s="85"/>
      <c r="Y24" s="85"/>
      <c r="Z24" s="85"/>
      <c r="AA24" s="91"/>
      <c r="AB24" s="92"/>
      <c r="AC24" s="109">
        <v>0</v>
      </c>
      <c r="AD24" s="1">
        <v>0</v>
      </c>
      <c r="AE24" s="1">
        <v>0</v>
      </c>
      <c r="AF24" s="1">
        <v>13</v>
      </c>
      <c r="AG24" s="1">
        <v>1</v>
      </c>
      <c r="AH24" s="1">
        <v>6</v>
      </c>
      <c r="AI24" s="1">
        <v>6</v>
      </c>
      <c r="AJ24" s="5">
        <v>0</v>
      </c>
    </row>
    <row r="25" spans="1:36" ht="12.75" customHeight="1">
      <c r="A25" s="66">
        <v>11</v>
      </c>
      <c r="B25" s="68" t="s">
        <v>77</v>
      </c>
      <c r="C25" s="99" t="s">
        <v>73</v>
      </c>
      <c r="D25" s="85">
        <v>0</v>
      </c>
      <c r="E25" s="85">
        <v>85</v>
      </c>
      <c r="F25" s="85">
        <v>60</v>
      </c>
      <c r="G25" s="85">
        <v>80</v>
      </c>
      <c r="H25" s="85"/>
      <c r="I25" s="85"/>
      <c r="J25" s="85"/>
      <c r="K25" s="85"/>
      <c r="L25" s="85">
        <v>65</v>
      </c>
      <c r="M25" s="85">
        <v>85</v>
      </c>
      <c r="N25" s="93">
        <v>85</v>
      </c>
      <c r="O25" s="85"/>
      <c r="P25" s="85"/>
      <c r="Q25" s="100">
        <v>7</v>
      </c>
      <c r="R25" s="86">
        <f>SUM(D25:P25)/Q25</f>
        <v>65.71428571428571</v>
      </c>
      <c r="S25" s="87">
        <f>IF($T$14&lt;100,"НЕВІРНО",T25/$T$14*100)</f>
        <v>0</v>
      </c>
      <c r="T25" s="88"/>
      <c r="U25" s="89">
        <f t="shared" si="0"/>
        <v>59.14285714285714</v>
      </c>
      <c r="V25" s="90">
        <f t="shared" si="1"/>
        <v>60</v>
      </c>
      <c r="W25" s="101">
        <v>60</v>
      </c>
      <c r="X25" s="85"/>
      <c r="Y25" s="85"/>
      <c r="Z25" s="85"/>
      <c r="AA25" s="91"/>
      <c r="AB25" s="92"/>
      <c r="AC25" s="109">
        <v>0</v>
      </c>
      <c r="AD25" s="1">
        <v>0</v>
      </c>
      <c r="AE25" s="1">
        <v>0</v>
      </c>
      <c r="AF25" s="1">
        <v>13</v>
      </c>
      <c r="AG25" s="1">
        <v>1</v>
      </c>
      <c r="AH25" s="1">
        <v>6</v>
      </c>
      <c r="AI25" s="1">
        <v>6</v>
      </c>
      <c r="AJ25" s="5">
        <v>0</v>
      </c>
    </row>
    <row r="26" spans="1:36" ht="12.75" customHeight="1">
      <c r="A26" s="66">
        <v>12</v>
      </c>
      <c r="B26" s="69" t="s">
        <v>90</v>
      </c>
      <c r="C26" s="84" t="s">
        <v>83</v>
      </c>
      <c r="D26" s="110">
        <v>0</v>
      </c>
      <c r="E26" s="110"/>
      <c r="F26" s="110"/>
      <c r="G26" s="110"/>
      <c r="H26" s="110">
        <v>75</v>
      </c>
      <c r="I26" s="110">
        <v>75</v>
      </c>
      <c r="J26" s="110">
        <v>60</v>
      </c>
      <c r="K26" s="110"/>
      <c r="L26" s="110">
        <v>75</v>
      </c>
      <c r="M26" s="110"/>
      <c r="N26" s="110"/>
      <c r="O26" s="110">
        <v>75</v>
      </c>
      <c r="P26" s="110">
        <v>75</v>
      </c>
      <c r="Q26" s="100">
        <v>7</v>
      </c>
      <c r="R26" s="86">
        <f>SUM(D26:P26)/Q26</f>
        <v>62.142857142857146</v>
      </c>
      <c r="S26" s="87">
        <f>IF($T$14&lt;100,"НЕВІРНО",T26/$T$14*100)</f>
        <v>0</v>
      </c>
      <c r="T26" s="88"/>
      <c r="U26" s="89">
        <f t="shared" si="0"/>
        <v>55.92857142857143</v>
      </c>
      <c r="V26" s="90">
        <f t="shared" si="1"/>
        <v>60</v>
      </c>
      <c r="W26" s="111">
        <v>60</v>
      </c>
      <c r="X26" s="112"/>
      <c r="Y26" s="112"/>
      <c r="Z26" s="112"/>
      <c r="AA26" s="91"/>
      <c r="AB26" s="92"/>
      <c r="AC26" s="109">
        <v>0</v>
      </c>
      <c r="AD26" s="1">
        <v>0</v>
      </c>
      <c r="AE26" s="1">
        <v>0</v>
      </c>
      <c r="AF26" s="1">
        <v>13</v>
      </c>
      <c r="AG26" s="1">
        <v>1</v>
      </c>
      <c r="AH26" s="1">
        <v>6</v>
      </c>
      <c r="AI26" s="1">
        <v>6</v>
      </c>
      <c r="AJ26" s="5">
        <v>0</v>
      </c>
    </row>
    <row r="27" spans="1:36" ht="12.75" customHeight="1">
      <c r="A27" s="66">
        <v>13</v>
      </c>
      <c r="B27" s="68" t="s">
        <v>77</v>
      </c>
      <c r="C27" s="113" t="s">
        <v>95</v>
      </c>
      <c r="D27" s="85">
        <v>66</v>
      </c>
      <c r="E27" s="85">
        <v>75</v>
      </c>
      <c r="F27" s="85">
        <v>0</v>
      </c>
      <c r="G27" s="85">
        <v>60</v>
      </c>
      <c r="H27" s="85"/>
      <c r="I27" s="85"/>
      <c r="J27" s="85"/>
      <c r="K27" s="85"/>
      <c r="L27" s="85">
        <v>60</v>
      </c>
      <c r="M27" s="85">
        <v>80</v>
      </c>
      <c r="N27" s="93">
        <v>60</v>
      </c>
      <c r="O27" s="85"/>
      <c r="P27" s="85"/>
      <c r="Q27" s="100">
        <v>7</v>
      </c>
      <c r="R27" s="86">
        <f>SUM(D27:P27)/Q27</f>
        <v>57.285714285714285</v>
      </c>
      <c r="S27" s="87">
        <f>IF($T$14&lt;100,"НЕВІРНО",T27/$T$14*100)</f>
        <v>0</v>
      </c>
      <c r="T27" s="88"/>
      <c r="U27" s="89">
        <f t="shared" si="0"/>
        <v>51.55714285714286</v>
      </c>
      <c r="V27" s="90">
        <f t="shared" si="1"/>
        <v>0</v>
      </c>
      <c r="W27" s="101">
        <v>0</v>
      </c>
      <c r="X27" s="85"/>
      <c r="Y27" s="85"/>
      <c r="Z27" s="85"/>
      <c r="AA27" s="91">
        <v>2360</v>
      </c>
      <c r="AB27" s="92"/>
      <c r="AC27" s="109">
        <v>0</v>
      </c>
      <c r="AD27" s="1">
        <v>0</v>
      </c>
      <c r="AE27" s="1">
        <v>0</v>
      </c>
      <c r="AF27" s="1">
        <v>13</v>
      </c>
      <c r="AG27" s="1">
        <v>1</v>
      </c>
      <c r="AH27" s="1">
        <v>6</v>
      </c>
      <c r="AI27" s="1">
        <v>6</v>
      </c>
      <c r="AJ27" s="5">
        <v>0</v>
      </c>
    </row>
    <row r="28" spans="1:36" ht="12.75" customHeight="1">
      <c r="A28" s="66">
        <v>14</v>
      </c>
      <c r="B28" s="68" t="s">
        <v>77</v>
      </c>
      <c r="C28" s="113" t="s">
        <v>70</v>
      </c>
      <c r="D28" s="85">
        <v>0</v>
      </c>
      <c r="E28" s="85">
        <v>80</v>
      </c>
      <c r="F28" s="85">
        <v>60</v>
      </c>
      <c r="G28" s="85">
        <v>80</v>
      </c>
      <c r="H28" s="85"/>
      <c r="I28" s="85"/>
      <c r="J28" s="85"/>
      <c r="K28" s="85"/>
      <c r="L28" s="85">
        <v>0</v>
      </c>
      <c r="M28" s="85">
        <v>82</v>
      </c>
      <c r="N28" s="93">
        <v>80</v>
      </c>
      <c r="O28" s="85"/>
      <c r="P28" s="85"/>
      <c r="Q28" s="100">
        <v>7</v>
      </c>
      <c r="R28" s="86">
        <f>SUM(D28:P28)/Q28</f>
        <v>54.57142857142857</v>
      </c>
      <c r="S28" s="87">
        <f>IF($T$14&lt;100,"НЕВІРНО",T28/$T$14*100)</f>
        <v>0</v>
      </c>
      <c r="T28" s="88"/>
      <c r="U28" s="89">
        <f t="shared" si="0"/>
        <v>49.114285714285714</v>
      </c>
      <c r="V28" s="90">
        <f t="shared" si="1"/>
        <v>60</v>
      </c>
      <c r="W28" s="101">
        <v>60</v>
      </c>
      <c r="X28" s="85"/>
      <c r="Y28" s="85"/>
      <c r="Z28" s="85"/>
      <c r="AA28" s="91"/>
      <c r="AB28" s="92"/>
      <c r="AC28" s="109">
        <v>0</v>
      </c>
      <c r="AD28" s="1">
        <v>0</v>
      </c>
      <c r="AE28" s="1">
        <v>0</v>
      </c>
      <c r="AF28" s="1">
        <v>13</v>
      </c>
      <c r="AG28" s="1">
        <v>1</v>
      </c>
      <c r="AH28" s="1">
        <v>5</v>
      </c>
      <c r="AI28" s="1">
        <v>5</v>
      </c>
      <c r="AJ28" s="5">
        <v>0</v>
      </c>
    </row>
    <row r="29" spans="1:36" ht="12.75" customHeight="1">
      <c r="A29" s="66">
        <v>15</v>
      </c>
      <c r="B29" s="68" t="s">
        <v>77</v>
      </c>
      <c r="C29" s="113" t="s">
        <v>76</v>
      </c>
      <c r="D29" s="110">
        <v>0</v>
      </c>
      <c r="E29" s="110">
        <v>75</v>
      </c>
      <c r="F29" s="110">
        <v>0</v>
      </c>
      <c r="G29" s="110">
        <v>60</v>
      </c>
      <c r="H29" s="110"/>
      <c r="I29" s="110"/>
      <c r="J29" s="110"/>
      <c r="K29" s="110"/>
      <c r="L29" s="110">
        <v>0</v>
      </c>
      <c r="M29" s="110">
        <v>80</v>
      </c>
      <c r="N29" s="114">
        <v>0</v>
      </c>
      <c r="O29" s="110"/>
      <c r="P29" s="110"/>
      <c r="Q29" s="100">
        <v>7</v>
      </c>
      <c r="R29" s="86">
        <f>SUM(D29:P29)/Q29</f>
        <v>30.714285714285715</v>
      </c>
      <c r="S29" s="87">
        <f>IF($T$14&lt;100,"НЕВІРНО",T29/$T$14*100)</f>
        <v>0</v>
      </c>
      <c r="T29" s="88"/>
      <c r="U29" s="89">
        <f t="shared" si="0"/>
        <v>27.642857142857146</v>
      </c>
      <c r="V29" s="90">
        <f t="shared" si="1"/>
        <v>0</v>
      </c>
      <c r="W29" s="111">
        <v>0</v>
      </c>
      <c r="X29" s="112"/>
      <c r="Y29" s="112"/>
      <c r="Z29" s="112"/>
      <c r="AA29" s="91"/>
      <c r="AB29" s="92"/>
      <c r="AC29" s="109">
        <v>0</v>
      </c>
      <c r="AD29" s="1">
        <v>0</v>
      </c>
      <c r="AE29" s="1">
        <v>0</v>
      </c>
      <c r="AF29" s="1">
        <v>13</v>
      </c>
      <c r="AG29" s="1">
        <v>1</v>
      </c>
      <c r="AH29" s="1">
        <v>6</v>
      </c>
      <c r="AI29" s="1">
        <v>6</v>
      </c>
      <c r="AJ29" s="5">
        <v>0</v>
      </c>
    </row>
    <row r="30" spans="1:36" ht="12.75" hidden="1">
      <c r="A30" s="19">
        <v>35</v>
      </c>
      <c r="B30" s="63"/>
      <c r="C30" s="6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30" t="e">
        <f>SUM(D30:P30)/Q30</f>
        <v>#DIV/0!</v>
      </c>
      <c r="S30" s="24"/>
      <c r="T30" s="24"/>
      <c r="U30" s="31" t="e">
        <f aca="true" t="shared" si="2" ref="U30:U48">R30*0.9+S30*0.1</f>
        <v>#DIV/0!</v>
      </c>
      <c r="V30" s="32" t="e">
        <f aca="true" t="shared" si="3" ref="V30:V48">SUM(W30:Z30)/COUNTIF(W30:Z30,"&gt;=0")</f>
        <v>#DIV/0!</v>
      </c>
      <c r="W30" s="23"/>
      <c r="X30" s="22"/>
      <c r="Y30" s="22"/>
      <c r="Z30" s="22"/>
      <c r="AA30" s="25"/>
      <c r="AB30" s="12"/>
      <c r="AC30" s="26">
        <v>0</v>
      </c>
      <c r="AD30" s="1">
        <v>1</v>
      </c>
      <c r="AE30" s="1">
        <v>0</v>
      </c>
      <c r="AF30" s="1">
        <v>13</v>
      </c>
      <c r="AG30" s="1">
        <v>1</v>
      </c>
      <c r="AH30" s="1">
        <v>6</v>
      </c>
      <c r="AI30" s="1">
        <v>5</v>
      </c>
      <c r="AJ30" s="5">
        <v>0.14285714285714285</v>
      </c>
    </row>
    <row r="31" spans="1:36" ht="12.75" hidden="1">
      <c r="A31" s="19">
        <v>36</v>
      </c>
      <c r="B31" s="63"/>
      <c r="C31" s="6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30" t="e">
        <f>SUM(D31:P31)/Q31</f>
        <v>#DIV/0!</v>
      </c>
      <c r="S31" s="24"/>
      <c r="T31" s="24"/>
      <c r="U31" s="31" t="e">
        <f t="shared" si="2"/>
        <v>#DIV/0!</v>
      </c>
      <c r="V31" s="32" t="e">
        <f t="shared" si="3"/>
        <v>#DIV/0!</v>
      </c>
      <c r="W31" s="23"/>
      <c r="X31" s="22"/>
      <c r="Y31" s="22"/>
      <c r="Z31" s="22"/>
      <c r="AA31" s="25"/>
      <c r="AB31" s="12"/>
      <c r="AC31" s="26">
        <v>0</v>
      </c>
      <c r="AD31" s="1">
        <v>1</v>
      </c>
      <c r="AE31" s="1">
        <v>0</v>
      </c>
      <c r="AF31" s="1">
        <v>13</v>
      </c>
      <c r="AG31" s="1">
        <v>1</v>
      </c>
      <c r="AH31" s="1">
        <v>6</v>
      </c>
      <c r="AI31" s="1">
        <v>5</v>
      </c>
      <c r="AJ31" s="5">
        <v>0.14285714285714285</v>
      </c>
    </row>
    <row r="32" spans="1:36" ht="12.75" hidden="1">
      <c r="A32" s="19">
        <v>37</v>
      </c>
      <c r="B32" s="63"/>
      <c r="C32" s="6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30" t="e">
        <f>SUM(D32:P32)/Q32</f>
        <v>#DIV/0!</v>
      </c>
      <c r="S32" s="24"/>
      <c r="T32" s="24"/>
      <c r="U32" s="31" t="e">
        <f t="shared" si="2"/>
        <v>#DIV/0!</v>
      </c>
      <c r="V32" s="32" t="e">
        <f t="shared" si="3"/>
        <v>#DIV/0!</v>
      </c>
      <c r="W32" s="23"/>
      <c r="X32" s="22"/>
      <c r="Y32" s="22"/>
      <c r="Z32" s="22"/>
      <c r="AA32" s="25"/>
      <c r="AB32" s="12"/>
      <c r="AC32" s="26">
        <v>0</v>
      </c>
      <c r="AD32" s="1">
        <v>1</v>
      </c>
      <c r="AE32" s="1">
        <v>0</v>
      </c>
      <c r="AF32" s="1">
        <v>13</v>
      </c>
      <c r="AG32" s="1">
        <v>1</v>
      </c>
      <c r="AH32" s="1">
        <v>6</v>
      </c>
      <c r="AI32" s="1">
        <v>5</v>
      </c>
      <c r="AJ32" s="5">
        <v>0.14285714285714285</v>
      </c>
    </row>
    <row r="33" spans="1:36" ht="12.75" hidden="1">
      <c r="A33" s="19">
        <v>38</v>
      </c>
      <c r="B33" s="63"/>
      <c r="C33" s="6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30" t="e">
        <f>SUM(D33:P33)/Q33</f>
        <v>#DIV/0!</v>
      </c>
      <c r="S33" s="24"/>
      <c r="T33" s="24"/>
      <c r="U33" s="31" t="e">
        <f t="shared" si="2"/>
        <v>#DIV/0!</v>
      </c>
      <c r="V33" s="32" t="e">
        <f t="shared" si="3"/>
        <v>#DIV/0!</v>
      </c>
      <c r="W33" s="23"/>
      <c r="X33" s="22"/>
      <c r="Y33" s="22"/>
      <c r="Z33" s="22"/>
      <c r="AA33" s="25"/>
      <c r="AB33" s="12"/>
      <c r="AC33" s="26">
        <v>0</v>
      </c>
      <c r="AD33" s="1">
        <v>1</v>
      </c>
      <c r="AE33" s="1">
        <v>0</v>
      </c>
      <c r="AF33" s="1">
        <v>13</v>
      </c>
      <c r="AG33" s="1">
        <v>2</v>
      </c>
      <c r="AH33" s="1">
        <v>5</v>
      </c>
      <c r="AI33" s="1">
        <v>4</v>
      </c>
      <c r="AJ33" s="5">
        <v>0.14285714285714285</v>
      </c>
    </row>
    <row r="34" spans="1:36" ht="12.75" hidden="1">
      <c r="A34" s="19">
        <v>39</v>
      </c>
      <c r="B34" s="63"/>
      <c r="C34" s="6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30" t="e">
        <f>SUM(D34:P34)/Q34</f>
        <v>#DIV/0!</v>
      </c>
      <c r="S34" s="24"/>
      <c r="T34" s="24"/>
      <c r="U34" s="31" t="e">
        <f t="shared" si="2"/>
        <v>#DIV/0!</v>
      </c>
      <c r="V34" s="32" t="e">
        <f t="shared" si="3"/>
        <v>#DIV/0!</v>
      </c>
      <c r="W34" s="23"/>
      <c r="X34" s="22"/>
      <c r="Y34" s="22"/>
      <c r="Z34" s="22"/>
      <c r="AA34" s="25"/>
      <c r="AB34" s="12"/>
      <c r="AC34" s="26">
        <v>0</v>
      </c>
      <c r="AD34" s="1">
        <v>1</v>
      </c>
      <c r="AE34" s="1">
        <v>0</v>
      </c>
      <c r="AF34" s="1">
        <v>13</v>
      </c>
      <c r="AG34" s="1">
        <v>1</v>
      </c>
      <c r="AH34" s="1">
        <v>6</v>
      </c>
      <c r="AI34" s="1">
        <v>5</v>
      </c>
      <c r="AJ34" s="5">
        <v>0.14285714285714285</v>
      </c>
    </row>
    <row r="35" spans="1:36" ht="12.75" hidden="1">
      <c r="A35" s="19">
        <v>40</v>
      </c>
      <c r="B35" s="63"/>
      <c r="C35" s="6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30" t="e">
        <f>SUM(D35:P35)/Q35</f>
        <v>#DIV/0!</v>
      </c>
      <c r="S35" s="24"/>
      <c r="T35" s="24"/>
      <c r="U35" s="31" t="e">
        <f t="shared" si="2"/>
        <v>#DIV/0!</v>
      </c>
      <c r="V35" s="32" t="e">
        <f t="shared" si="3"/>
        <v>#DIV/0!</v>
      </c>
      <c r="W35" s="23"/>
      <c r="X35" s="22"/>
      <c r="Y35" s="22"/>
      <c r="Z35" s="22"/>
      <c r="AA35" s="25"/>
      <c r="AB35" s="12"/>
      <c r="AC35" s="26">
        <v>0</v>
      </c>
      <c r="AD35" s="1">
        <v>1</v>
      </c>
      <c r="AE35" s="1">
        <v>0</v>
      </c>
      <c r="AF35" s="1">
        <v>13</v>
      </c>
      <c r="AG35" s="1">
        <v>1</v>
      </c>
      <c r="AH35" s="1">
        <v>6</v>
      </c>
      <c r="AI35" s="1">
        <v>5</v>
      </c>
      <c r="AJ35" s="5">
        <v>0.14285714285714285</v>
      </c>
    </row>
    <row r="36" spans="1:36" ht="12.75" hidden="1">
      <c r="A36" s="19">
        <v>41</v>
      </c>
      <c r="B36" s="63"/>
      <c r="C36" s="6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30" t="e">
        <f>SUM(D36:P36)/Q36</f>
        <v>#DIV/0!</v>
      </c>
      <c r="S36" s="24"/>
      <c r="T36" s="24"/>
      <c r="U36" s="31" t="e">
        <f t="shared" si="2"/>
        <v>#DIV/0!</v>
      </c>
      <c r="V36" s="32" t="e">
        <f t="shared" si="3"/>
        <v>#DIV/0!</v>
      </c>
      <c r="W36" s="23"/>
      <c r="X36" s="22"/>
      <c r="Y36" s="22"/>
      <c r="Z36" s="22"/>
      <c r="AA36" s="25"/>
      <c r="AB36" s="12"/>
      <c r="AC36" s="26">
        <v>0</v>
      </c>
      <c r="AD36" s="1">
        <v>1</v>
      </c>
      <c r="AE36" s="1">
        <v>0</v>
      </c>
      <c r="AF36" s="1">
        <v>13</v>
      </c>
      <c r="AG36" s="1">
        <v>1</v>
      </c>
      <c r="AH36" s="1">
        <v>6</v>
      </c>
      <c r="AI36" s="1">
        <v>5</v>
      </c>
      <c r="AJ36" s="5">
        <v>0.14285714285714285</v>
      </c>
    </row>
    <row r="37" spans="1:36" ht="12.75" hidden="1">
      <c r="A37" s="19">
        <v>42</v>
      </c>
      <c r="B37" s="63"/>
      <c r="C37" s="6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30" t="e">
        <f>SUM(D37:P37)/Q37</f>
        <v>#DIV/0!</v>
      </c>
      <c r="S37" s="24"/>
      <c r="T37" s="24"/>
      <c r="U37" s="31" t="e">
        <f t="shared" si="2"/>
        <v>#DIV/0!</v>
      </c>
      <c r="V37" s="32" t="e">
        <f t="shared" si="3"/>
        <v>#DIV/0!</v>
      </c>
      <c r="W37" s="23"/>
      <c r="X37" s="22"/>
      <c r="Y37" s="22"/>
      <c r="Z37" s="22"/>
      <c r="AA37" s="25"/>
      <c r="AB37" s="12"/>
      <c r="AC37" s="26">
        <v>0</v>
      </c>
      <c r="AD37" s="1">
        <v>1</v>
      </c>
      <c r="AE37" s="1">
        <v>0</v>
      </c>
      <c r="AF37" s="1">
        <v>13</v>
      </c>
      <c r="AG37" s="1">
        <v>1</v>
      </c>
      <c r="AH37" s="1">
        <v>6</v>
      </c>
      <c r="AI37" s="1">
        <v>5</v>
      </c>
      <c r="AJ37" s="5">
        <v>0.14285714285714285</v>
      </c>
    </row>
    <row r="38" spans="1:36" ht="12.75" hidden="1">
      <c r="A38" s="19">
        <v>43</v>
      </c>
      <c r="B38" s="20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30" t="e">
        <f>SUM(D38:P38)/Q38</f>
        <v>#DIV/0!</v>
      </c>
      <c r="S38" s="24"/>
      <c r="T38" s="24"/>
      <c r="U38" s="31" t="e">
        <f t="shared" si="2"/>
        <v>#DIV/0!</v>
      </c>
      <c r="V38" s="32" t="e">
        <f t="shared" si="3"/>
        <v>#DIV/0!</v>
      </c>
      <c r="W38" s="23"/>
      <c r="X38" s="22"/>
      <c r="Y38" s="22"/>
      <c r="Z38" s="22"/>
      <c r="AA38" s="25"/>
      <c r="AB38" s="12"/>
      <c r="AC38" s="26">
        <v>0</v>
      </c>
      <c r="AD38" s="1">
        <v>0</v>
      </c>
      <c r="AE38" s="1">
        <v>0</v>
      </c>
      <c r="AF38" s="1">
        <v>13</v>
      </c>
      <c r="AG38" s="1">
        <v>1</v>
      </c>
      <c r="AH38" s="1">
        <v>6</v>
      </c>
      <c r="AI38" s="1">
        <v>6</v>
      </c>
      <c r="AJ38" s="5">
        <v>0</v>
      </c>
    </row>
    <row r="39" spans="1:36" ht="12.75" hidden="1">
      <c r="A39" s="19">
        <v>44</v>
      </c>
      <c r="B39" s="20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30" t="e">
        <f>SUM(D39:P39)/Q39</f>
        <v>#DIV/0!</v>
      </c>
      <c r="S39" s="24"/>
      <c r="T39" s="24"/>
      <c r="U39" s="31" t="e">
        <f t="shared" si="2"/>
        <v>#DIV/0!</v>
      </c>
      <c r="V39" s="32" t="e">
        <f t="shared" si="3"/>
        <v>#DIV/0!</v>
      </c>
      <c r="W39" s="23"/>
      <c r="X39" s="22"/>
      <c r="Y39" s="22"/>
      <c r="Z39" s="22"/>
      <c r="AA39" s="25"/>
      <c r="AB39" s="12"/>
      <c r="AC39" s="26">
        <v>0</v>
      </c>
      <c r="AD39" s="1">
        <v>0</v>
      </c>
      <c r="AE39" s="1">
        <v>0</v>
      </c>
      <c r="AF39" s="1">
        <v>13</v>
      </c>
      <c r="AG39" s="1">
        <v>1</v>
      </c>
      <c r="AH39" s="1">
        <v>6</v>
      </c>
      <c r="AI39" s="1">
        <v>6</v>
      </c>
      <c r="AJ39" s="5">
        <v>0</v>
      </c>
    </row>
    <row r="40" spans="1:36" ht="12.75" hidden="1">
      <c r="A40" s="19">
        <v>45</v>
      </c>
      <c r="B40" s="20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30" t="e">
        <f>SUM(D40:P40)/Q40</f>
        <v>#DIV/0!</v>
      </c>
      <c r="S40" s="24"/>
      <c r="T40" s="24"/>
      <c r="U40" s="31" t="e">
        <f t="shared" si="2"/>
        <v>#DIV/0!</v>
      </c>
      <c r="V40" s="32" t="e">
        <f t="shared" si="3"/>
        <v>#DIV/0!</v>
      </c>
      <c r="W40" s="23"/>
      <c r="X40" s="22"/>
      <c r="Y40" s="22"/>
      <c r="Z40" s="22"/>
      <c r="AA40" s="25"/>
      <c r="AB40" s="12"/>
      <c r="AC40" s="26">
        <v>0</v>
      </c>
      <c r="AD40" s="1">
        <v>0</v>
      </c>
      <c r="AE40" s="1">
        <v>0</v>
      </c>
      <c r="AF40" s="1">
        <v>13</v>
      </c>
      <c r="AG40" s="1">
        <v>1</v>
      </c>
      <c r="AH40" s="1">
        <v>6</v>
      </c>
      <c r="AI40" s="1">
        <v>6</v>
      </c>
      <c r="AJ40" s="5">
        <v>0</v>
      </c>
    </row>
    <row r="41" spans="1:36" ht="12.75" hidden="1">
      <c r="A41" s="19">
        <v>46</v>
      </c>
      <c r="B41" s="28"/>
      <c r="C41" s="27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30" t="e">
        <f>SUM(D41:P41)/Q41</f>
        <v>#DIV/0!</v>
      </c>
      <c r="S41" s="24"/>
      <c r="T41" s="24"/>
      <c r="U41" s="31" t="e">
        <f t="shared" si="2"/>
        <v>#DIV/0!</v>
      </c>
      <c r="V41" s="32" t="e">
        <f t="shared" si="3"/>
        <v>#DIV/0!</v>
      </c>
      <c r="W41" s="23"/>
      <c r="X41" s="22"/>
      <c r="Y41" s="22"/>
      <c r="Z41" s="22"/>
      <c r="AA41" s="25"/>
      <c r="AB41" s="12"/>
      <c r="AC41" s="26">
        <v>0</v>
      </c>
      <c r="AD41" s="1">
        <v>0</v>
      </c>
      <c r="AE41" s="1">
        <v>0</v>
      </c>
      <c r="AF41" s="1">
        <v>13</v>
      </c>
      <c r="AG41" s="1">
        <v>1</v>
      </c>
      <c r="AH41" s="1">
        <v>6</v>
      </c>
      <c r="AI41" s="1">
        <v>6</v>
      </c>
      <c r="AJ41" s="5">
        <v>0</v>
      </c>
    </row>
    <row r="42" spans="1:36" ht="12.75" hidden="1">
      <c r="A42" s="19">
        <v>47</v>
      </c>
      <c r="B42" s="20"/>
      <c r="C42" s="27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30" t="e">
        <f>SUM(D42:P42)/Q42</f>
        <v>#DIV/0!</v>
      </c>
      <c r="S42" s="24"/>
      <c r="T42" s="24"/>
      <c r="U42" s="31" t="e">
        <f t="shared" si="2"/>
        <v>#DIV/0!</v>
      </c>
      <c r="V42" s="32" t="e">
        <f t="shared" si="3"/>
        <v>#DIV/0!</v>
      </c>
      <c r="W42" s="23"/>
      <c r="X42" s="22"/>
      <c r="Y42" s="22"/>
      <c r="Z42" s="22"/>
      <c r="AA42" s="25"/>
      <c r="AB42" s="12"/>
      <c r="AC42" s="26">
        <v>0</v>
      </c>
      <c r="AD42" s="1">
        <v>0</v>
      </c>
      <c r="AE42" s="1">
        <v>0</v>
      </c>
      <c r="AF42" s="1">
        <v>13</v>
      </c>
      <c r="AG42" s="1">
        <v>1</v>
      </c>
      <c r="AH42" s="1">
        <v>6</v>
      </c>
      <c r="AI42" s="1">
        <v>6</v>
      </c>
      <c r="AJ42" s="5">
        <v>0</v>
      </c>
    </row>
    <row r="43" spans="1:36" ht="12.75" hidden="1">
      <c r="A43" s="19">
        <v>48</v>
      </c>
      <c r="B43" s="20"/>
      <c r="C43" s="27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  <c r="R43" s="30" t="e">
        <f>SUM(D43:P43)/Q43</f>
        <v>#DIV/0!</v>
      </c>
      <c r="S43" s="24"/>
      <c r="T43" s="24"/>
      <c r="U43" s="31" t="e">
        <f t="shared" si="2"/>
        <v>#DIV/0!</v>
      </c>
      <c r="V43" s="32" t="e">
        <f t="shared" si="3"/>
        <v>#DIV/0!</v>
      </c>
      <c r="W43" s="23"/>
      <c r="X43" s="22"/>
      <c r="Y43" s="22"/>
      <c r="Z43" s="22"/>
      <c r="AA43" s="25"/>
      <c r="AB43" s="12"/>
      <c r="AC43" s="26">
        <v>0</v>
      </c>
      <c r="AD43" s="1">
        <v>0</v>
      </c>
      <c r="AE43" s="1">
        <v>0</v>
      </c>
      <c r="AF43" s="1">
        <v>13</v>
      </c>
      <c r="AG43" s="1">
        <v>1</v>
      </c>
      <c r="AH43" s="1">
        <v>6</v>
      </c>
      <c r="AI43" s="1">
        <v>6</v>
      </c>
      <c r="AJ43" s="5">
        <v>0</v>
      </c>
    </row>
    <row r="44" spans="1:36" ht="12.75" hidden="1">
      <c r="A44" s="19">
        <v>49</v>
      </c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30" t="e">
        <f>SUM(D44:P44)/Q44</f>
        <v>#DIV/0!</v>
      </c>
      <c r="S44" s="24"/>
      <c r="T44" s="24"/>
      <c r="U44" s="31" t="e">
        <f t="shared" si="2"/>
        <v>#DIV/0!</v>
      </c>
      <c r="V44" s="32" t="e">
        <f t="shared" si="3"/>
        <v>#DIV/0!</v>
      </c>
      <c r="W44" s="23"/>
      <c r="X44" s="22"/>
      <c r="Y44" s="22"/>
      <c r="Z44" s="22"/>
      <c r="AA44" s="25"/>
      <c r="AB44" s="12"/>
      <c r="AC44" s="26">
        <v>0</v>
      </c>
      <c r="AD44" s="1">
        <v>0</v>
      </c>
      <c r="AE44" s="1">
        <v>0</v>
      </c>
      <c r="AF44" s="1">
        <v>13</v>
      </c>
      <c r="AG44" s="1">
        <v>1</v>
      </c>
      <c r="AH44" s="1">
        <v>5</v>
      </c>
      <c r="AI44" s="1">
        <v>5</v>
      </c>
      <c r="AJ44" s="5">
        <v>0</v>
      </c>
    </row>
    <row r="45" spans="1:36" ht="12.75" hidden="1">
      <c r="A45" s="19">
        <v>50</v>
      </c>
      <c r="B45" s="20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30" t="e">
        <f>SUM(D45:P45)/Q45</f>
        <v>#DIV/0!</v>
      </c>
      <c r="S45" s="24"/>
      <c r="T45" s="24"/>
      <c r="U45" s="31" t="e">
        <f t="shared" si="2"/>
        <v>#DIV/0!</v>
      </c>
      <c r="V45" s="32" t="e">
        <f t="shared" si="3"/>
        <v>#DIV/0!</v>
      </c>
      <c r="W45" s="23"/>
      <c r="X45" s="22"/>
      <c r="Y45" s="22"/>
      <c r="Z45" s="22"/>
      <c r="AA45" s="25"/>
      <c r="AB45" s="12"/>
      <c r="AC45" s="26">
        <v>0</v>
      </c>
      <c r="AD45" s="1">
        <v>0</v>
      </c>
      <c r="AE45" s="1">
        <v>0</v>
      </c>
      <c r="AF45" s="1">
        <v>13</v>
      </c>
      <c r="AG45" s="1">
        <v>1</v>
      </c>
      <c r="AH45" s="1">
        <v>5</v>
      </c>
      <c r="AI45" s="1">
        <v>5</v>
      </c>
      <c r="AJ45" s="5">
        <v>0</v>
      </c>
    </row>
    <row r="46" spans="1:36" ht="12.75" hidden="1">
      <c r="A46" s="19">
        <v>51</v>
      </c>
      <c r="B46" s="20"/>
      <c r="C46" s="2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30" t="e">
        <f>SUM(D46:P46)/Q46</f>
        <v>#DIV/0!</v>
      </c>
      <c r="S46" s="24"/>
      <c r="T46" s="24"/>
      <c r="U46" s="31" t="e">
        <f t="shared" si="2"/>
        <v>#DIV/0!</v>
      </c>
      <c r="V46" s="32" t="e">
        <f t="shared" si="3"/>
        <v>#DIV/0!</v>
      </c>
      <c r="W46" s="23"/>
      <c r="X46" s="22"/>
      <c r="Y46" s="22"/>
      <c r="Z46" s="22"/>
      <c r="AA46" s="25"/>
      <c r="AB46" s="12"/>
      <c r="AC46" s="26">
        <v>0</v>
      </c>
      <c r="AD46" s="1">
        <v>2</v>
      </c>
      <c r="AE46" s="1">
        <v>0</v>
      </c>
      <c r="AF46" s="1">
        <v>13</v>
      </c>
      <c r="AG46" s="1">
        <v>1</v>
      </c>
      <c r="AH46" s="1">
        <v>6</v>
      </c>
      <c r="AI46" s="1">
        <v>4</v>
      </c>
      <c r="AJ46" s="5">
        <v>0.2857142857142857</v>
      </c>
    </row>
    <row r="47" spans="1:36" ht="12.75" hidden="1">
      <c r="A47" s="19">
        <v>52</v>
      </c>
      <c r="B47" s="20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30" t="e">
        <f>SUM(D47:P47)/Q47</f>
        <v>#DIV/0!</v>
      </c>
      <c r="S47" s="24"/>
      <c r="T47" s="24"/>
      <c r="U47" s="31" t="e">
        <f t="shared" si="2"/>
        <v>#DIV/0!</v>
      </c>
      <c r="V47" s="32" t="e">
        <f t="shared" si="3"/>
        <v>#DIV/0!</v>
      </c>
      <c r="W47" s="23"/>
      <c r="X47" s="22"/>
      <c r="Y47" s="22"/>
      <c r="Z47" s="22"/>
      <c r="AA47" s="25"/>
      <c r="AB47" s="12" t="s">
        <v>25</v>
      </c>
      <c r="AC47" s="26">
        <v>0</v>
      </c>
      <c r="AD47" s="1">
        <v>2</v>
      </c>
      <c r="AE47" s="1">
        <v>0</v>
      </c>
      <c r="AF47" s="1">
        <v>13</v>
      </c>
      <c r="AG47" s="1">
        <v>1</v>
      </c>
      <c r="AH47" s="1">
        <v>6</v>
      </c>
      <c r="AI47" s="1">
        <v>4</v>
      </c>
      <c r="AJ47" s="5">
        <v>0.2857142857142857</v>
      </c>
    </row>
    <row r="48" spans="1:36" ht="12.75" hidden="1">
      <c r="A48" s="19">
        <v>53</v>
      </c>
      <c r="B48" s="28"/>
      <c r="C48" s="2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30" t="e">
        <f>SUM(D48:P48)/Q48</f>
        <v>#DIV/0!</v>
      </c>
      <c r="S48" s="24"/>
      <c r="T48" s="24"/>
      <c r="U48" s="31" t="e">
        <f t="shared" si="2"/>
        <v>#DIV/0!</v>
      </c>
      <c r="V48" s="32" t="e">
        <f t="shared" si="3"/>
        <v>#DIV/0!</v>
      </c>
      <c r="W48" s="23"/>
      <c r="X48" s="22"/>
      <c r="Y48" s="22"/>
      <c r="Z48" s="22"/>
      <c r="AA48" s="25"/>
      <c r="AB48" s="12" t="s">
        <v>25</v>
      </c>
      <c r="AC48" s="26">
        <v>0</v>
      </c>
      <c r="AD48" s="1">
        <v>2</v>
      </c>
      <c r="AE48" s="1">
        <v>0</v>
      </c>
      <c r="AF48" s="1">
        <v>13</v>
      </c>
      <c r="AG48" s="1">
        <v>1</v>
      </c>
      <c r="AH48" s="1">
        <v>6</v>
      </c>
      <c r="AI48" s="1">
        <v>4</v>
      </c>
      <c r="AJ48" s="5">
        <v>0.2857142857142857</v>
      </c>
    </row>
    <row r="49" spans="1:36" ht="12.75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4"/>
      <c r="S49" s="55"/>
      <c r="T49" s="55"/>
      <c r="U49" s="56"/>
      <c r="V49" s="57"/>
      <c r="W49" s="53"/>
      <c r="X49" s="52"/>
      <c r="Y49" s="52"/>
      <c r="Z49" s="52"/>
      <c r="AA49" s="53"/>
      <c r="AB49" s="13"/>
      <c r="AC49" s="58"/>
      <c r="AD49" s="1"/>
      <c r="AE49" s="1"/>
      <c r="AF49" s="1"/>
      <c r="AG49" s="1"/>
      <c r="AH49" s="1"/>
      <c r="AI49" s="1"/>
      <c r="AJ49" s="5"/>
    </row>
    <row r="50" spans="1:36" ht="12.75">
      <c r="A50" s="49"/>
      <c r="B50" s="50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4"/>
      <c r="S50" s="55"/>
      <c r="T50" s="55"/>
      <c r="U50" s="56"/>
      <c r="V50" s="57"/>
      <c r="W50" s="53"/>
      <c r="X50" s="52"/>
      <c r="Y50" s="52"/>
      <c r="Z50" s="52"/>
      <c r="AA50" s="53"/>
      <c r="AB50" s="13"/>
      <c r="AC50" s="58"/>
      <c r="AD50" s="1"/>
      <c r="AE50" s="1"/>
      <c r="AF50" s="1"/>
      <c r="AG50" s="1"/>
      <c r="AH50" s="1"/>
      <c r="AI50" s="1"/>
      <c r="AJ50" s="5"/>
    </row>
    <row r="51" spans="1:36" ht="12.75">
      <c r="A51" s="49"/>
      <c r="B51" s="50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54"/>
      <c r="S51" s="55"/>
      <c r="T51" s="55"/>
      <c r="U51" s="56"/>
      <c r="V51" s="57"/>
      <c r="W51" s="53"/>
      <c r="X51" s="52"/>
      <c r="Y51" s="52"/>
      <c r="Z51" s="52"/>
      <c r="AA51" s="53"/>
      <c r="AB51" s="13"/>
      <c r="AC51" s="58"/>
      <c r="AD51" s="1"/>
      <c r="AE51" s="1"/>
      <c r="AF51" s="1"/>
      <c r="AG51" s="1"/>
      <c r="AH51" s="1"/>
      <c r="AI51" s="1"/>
      <c r="AJ51" s="5"/>
    </row>
    <row r="52" spans="1:36" ht="12.75">
      <c r="A52" s="33"/>
      <c r="B52" s="33"/>
      <c r="C52" s="34" t="s">
        <v>42</v>
      </c>
      <c r="D52" s="34"/>
      <c r="E52" s="34"/>
      <c r="F52" s="34"/>
      <c r="G52" s="34"/>
      <c r="H52" s="34"/>
      <c r="I52" s="34"/>
      <c r="J52" s="34"/>
      <c r="K52" s="35"/>
      <c r="L52" s="144"/>
      <c r="M52" s="144"/>
      <c r="N52" s="144"/>
      <c r="O52" s="144"/>
      <c r="P52" s="144"/>
      <c r="Q52" s="35" t="s">
        <v>43</v>
      </c>
      <c r="R52" s="36"/>
      <c r="S52" s="36"/>
      <c r="T52" s="36"/>
      <c r="U52" s="36"/>
      <c r="V52" s="37"/>
      <c r="W52" s="35"/>
      <c r="X52" s="35"/>
      <c r="Y52" s="35"/>
      <c r="Z52" s="35"/>
      <c r="AA52" s="38"/>
      <c r="AB52" s="39"/>
      <c r="AC52" s="39"/>
      <c r="AD52" s="33">
        <v>0</v>
      </c>
      <c r="AE52" s="33"/>
      <c r="AF52" s="33"/>
      <c r="AG52" s="33"/>
      <c r="AH52" s="33"/>
      <c r="AI52" s="33"/>
      <c r="AJ52" s="40"/>
    </row>
    <row r="53" spans="1:36" ht="12.75">
      <c r="A53" s="33"/>
      <c r="B53" s="33"/>
      <c r="C53" s="33"/>
      <c r="D53" s="34"/>
      <c r="E53" s="34"/>
      <c r="F53" s="34"/>
      <c r="G53" s="34"/>
      <c r="H53" s="34"/>
      <c r="I53" s="34"/>
      <c r="J53" s="34"/>
      <c r="K53" s="41"/>
      <c r="L53" s="145"/>
      <c r="M53" s="145"/>
      <c r="N53" s="145"/>
      <c r="O53" s="145"/>
      <c r="P53" s="145"/>
      <c r="Q53" s="41"/>
      <c r="R53" s="41"/>
      <c r="S53" s="41"/>
      <c r="T53" s="41"/>
      <c r="U53" s="41"/>
      <c r="V53" s="43"/>
      <c r="W53" s="44"/>
      <c r="X53" s="44"/>
      <c r="Y53" s="44"/>
      <c r="Z53" s="35"/>
      <c r="AA53" s="45"/>
      <c r="AB53" s="39"/>
      <c r="AC53" s="39"/>
      <c r="AD53" s="33">
        <v>0</v>
      </c>
      <c r="AE53" s="33"/>
      <c r="AF53" s="33"/>
      <c r="AG53" s="33"/>
      <c r="AH53" s="33"/>
      <c r="AI53" s="33"/>
      <c r="AJ53" s="40"/>
    </row>
    <row r="54" spans="1:36" ht="12.75">
      <c r="A54" s="33"/>
      <c r="B54" s="33"/>
      <c r="C54" s="33"/>
      <c r="D54" s="34"/>
      <c r="E54" s="34"/>
      <c r="F54" s="34"/>
      <c r="G54" s="34"/>
      <c r="H54" s="34"/>
      <c r="I54" s="34"/>
      <c r="J54" s="34"/>
      <c r="K54" s="41"/>
      <c r="L54" s="42"/>
      <c r="M54" s="42"/>
      <c r="N54" s="42"/>
      <c r="O54" s="42"/>
      <c r="P54" s="42"/>
      <c r="Q54" s="41"/>
      <c r="R54" s="41"/>
      <c r="S54" s="41"/>
      <c r="T54" s="41"/>
      <c r="U54" s="41"/>
      <c r="V54" s="43"/>
      <c r="W54" s="44"/>
      <c r="X54" s="44"/>
      <c r="Y54" s="44"/>
      <c r="Z54" s="35"/>
      <c r="AA54" s="45"/>
      <c r="AB54" s="39"/>
      <c r="AC54" s="39"/>
      <c r="AD54" s="33"/>
      <c r="AE54" s="33"/>
      <c r="AF54" s="33"/>
      <c r="AG54" s="33"/>
      <c r="AH54" s="33"/>
      <c r="AI54" s="33"/>
      <c r="AJ54" s="40"/>
    </row>
    <row r="55" spans="1:36" ht="12.75">
      <c r="A55" s="33"/>
      <c r="B55" s="33"/>
      <c r="C55" s="33"/>
      <c r="D55" s="34"/>
      <c r="E55" s="34"/>
      <c r="F55" s="34"/>
      <c r="G55" s="34"/>
      <c r="H55" s="34"/>
      <c r="I55" s="34"/>
      <c r="J55" s="34"/>
      <c r="K55" s="41"/>
      <c r="L55" s="42"/>
      <c r="M55" s="42"/>
      <c r="N55" s="42"/>
      <c r="O55" s="42"/>
      <c r="P55" s="42"/>
      <c r="Q55" s="41"/>
      <c r="R55" s="41"/>
      <c r="S55" s="41"/>
      <c r="T55" s="41"/>
      <c r="U55" s="41"/>
      <c r="V55" s="43"/>
      <c r="W55" s="44"/>
      <c r="X55" s="44"/>
      <c r="Y55" s="44"/>
      <c r="Z55" s="35"/>
      <c r="AA55" s="45"/>
      <c r="AB55" s="39"/>
      <c r="AC55" s="39"/>
      <c r="AD55" s="33"/>
      <c r="AE55" s="33"/>
      <c r="AF55" s="33"/>
      <c r="AG55" s="33"/>
      <c r="AH55" s="33"/>
      <c r="AI55" s="33"/>
      <c r="AJ55" s="40"/>
    </row>
    <row r="56" spans="1:36" ht="12.75">
      <c r="A56" s="33"/>
      <c r="B56" s="33"/>
      <c r="C56" s="41" t="s">
        <v>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46"/>
      <c r="W56" s="45"/>
      <c r="X56" s="45"/>
      <c r="Y56" s="45"/>
      <c r="Z56" s="45"/>
      <c r="AA56" s="45"/>
      <c r="AB56" s="39"/>
      <c r="AC56" s="39"/>
      <c r="AD56" s="33">
        <v>0</v>
      </c>
      <c r="AE56" s="33"/>
      <c r="AF56" s="33"/>
      <c r="AG56" s="33"/>
      <c r="AH56" s="33"/>
      <c r="AI56" s="33"/>
      <c r="AJ56" s="40"/>
    </row>
    <row r="57" spans="1:36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5"/>
      <c r="L57" s="144"/>
      <c r="M57" s="144"/>
      <c r="N57" s="144"/>
      <c r="O57" s="144"/>
      <c r="P57" s="144"/>
      <c r="Q57" s="35"/>
      <c r="R57" s="36"/>
      <c r="S57" s="36"/>
      <c r="T57" s="36"/>
      <c r="U57" s="36"/>
      <c r="V57" s="37"/>
      <c r="W57" s="35"/>
      <c r="X57" s="35"/>
      <c r="Y57" s="35"/>
      <c r="Z57" s="35"/>
      <c r="AA57" s="45"/>
      <c r="AB57" s="39"/>
      <c r="AC57" s="39"/>
      <c r="AD57" s="33">
        <v>0</v>
      </c>
      <c r="AE57" s="33"/>
      <c r="AF57" s="33"/>
      <c r="AG57" s="33"/>
      <c r="AH57" s="33"/>
      <c r="AI57" s="33"/>
      <c r="AJ57" s="40"/>
    </row>
    <row r="58" spans="1:36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41"/>
      <c r="L58" s="145"/>
      <c r="M58" s="145"/>
      <c r="N58" s="145"/>
      <c r="O58" s="145"/>
      <c r="P58" s="145"/>
      <c r="Q58" s="41"/>
      <c r="R58" s="41"/>
      <c r="S58" s="41"/>
      <c r="T58" s="41"/>
      <c r="U58" s="41"/>
      <c r="V58" s="43"/>
      <c r="W58" s="44"/>
      <c r="X58" s="44"/>
      <c r="Y58" s="44"/>
      <c r="Z58" s="35"/>
      <c r="AA58" s="45"/>
      <c r="AB58" s="39"/>
      <c r="AC58" s="39"/>
      <c r="AD58" s="33">
        <v>0</v>
      </c>
      <c r="AE58" s="33"/>
      <c r="AF58" s="33"/>
      <c r="AG58" s="33"/>
      <c r="AH58" s="33"/>
      <c r="AI58" s="33"/>
      <c r="AJ58" s="40"/>
    </row>
    <row r="59" spans="1:36" ht="12.75">
      <c r="A59" s="33"/>
      <c r="B59" s="33"/>
      <c r="C59" s="4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46"/>
      <c r="W59" s="33"/>
      <c r="X59" s="33"/>
      <c r="Y59" s="33"/>
      <c r="Z59" s="33"/>
      <c r="AA59" s="33"/>
      <c r="AB59" s="39"/>
      <c r="AC59" s="39"/>
      <c r="AD59" s="33"/>
      <c r="AE59" s="33"/>
      <c r="AF59" s="33"/>
      <c r="AG59" s="33"/>
      <c r="AH59" s="33"/>
      <c r="AI59" s="33"/>
      <c r="AJ59" s="40"/>
    </row>
    <row r="60" spans="1:36" ht="12.75">
      <c r="A60" s="33">
        <v>1</v>
      </c>
      <c r="B60" s="64" t="s">
        <v>67</v>
      </c>
      <c r="C60" s="70" t="s">
        <v>61</v>
      </c>
      <c r="D60" s="81"/>
      <c r="E60" s="81"/>
      <c r="F60" s="81"/>
      <c r="G60" s="81"/>
      <c r="H60" s="81"/>
      <c r="I60" s="81"/>
      <c r="J60" s="81"/>
      <c r="K60" s="81"/>
      <c r="L60" s="81">
        <v>95</v>
      </c>
      <c r="M60" s="81"/>
      <c r="N60" s="81"/>
      <c r="O60" s="81"/>
      <c r="P60" s="81"/>
      <c r="Q60" s="82">
        <v>6</v>
      </c>
      <c r="R60" s="73">
        <f>SUM(D60:P60)/Q60</f>
        <v>15.833333333333334</v>
      </c>
      <c r="S60" s="74">
        <f aca="true" t="shared" si="4" ref="S60:S66">IF($T$14&lt;100,"НЕВІРНО",T60/$T$14*100)</f>
        <v>100</v>
      </c>
      <c r="T60" s="74">
        <v>100</v>
      </c>
      <c r="U60" s="75">
        <f aca="true" t="shared" si="5" ref="U60:U66">R60*0.9+S60*0.1</f>
        <v>24.25</v>
      </c>
      <c r="V60" s="76">
        <f aca="true" t="shared" si="6" ref="V60:V66">SUM(W60:Z60)/COUNTIF(W60:Z60,"&gt;=0")</f>
        <v>75</v>
      </c>
      <c r="W60" s="83">
        <v>75</v>
      </c>
      <c r="X60" s="81"/>
      <c r="Y60" s="81"/>
      <c r="Z60" s="81"/>
      <c r="AA60" s="79"/>
      <c r="AB60" s="80">
        <v>2416</v>
      </c>
      <c r="AC60" s="115">
        <v>0</v>
      </c>
      <c r="AD60" s="33"/>
      <c r="AE60" s="33"/>
      <c r="AF60" s="33"/>
      <c r="AG60" s="33"/>
      <c r="AH60" s="33"/>
      <c r="AI60" s="33"/>
      <c r="AJ60" s="40"/>
    </row>
    <row r="61" spans="1:36" ht="12.75">
      <c r="A61" s="1">
        <v>2</v>
      </c>
      <c r="B61" s="64" t="s">
        <v>67</v>
      </c>
      <c r="C61" s="70" t="s">
        <v>59</v>
      </c>
      <c r="D61" s="81"/>
      <c r="E61" s="81"/>
      <c r="F61" s="81"/>
      <c r="G61" s="81"/>
      <c r="H61" s="81"/>
      <c r="I61" s="81"/>
      <c r="J61" s="81"/>
      <c r="K61" s="81"/>
      <c r="L61" s="81">
        <v>100</v>
      </c>
      <c r="M61" s="81"/>
      <c r="N61" s="81"/>
      <c r="O61" s="81"/>
      <c r="P61" s="81"/>
      <c r="Q61" s="82">
        <v>6</v>
      </c>
      <c r="R61" s="73">
        <f>SUM(D61:P61)/Q61</f>
        <v>16.666666666666668</v>
      </c>
      <c r="S61" s="74">
        <f t="shared" si="4"/>
        <v>40.9</v>
      </c>
      <c r="T61" s="74">
        <v>40.9</v>
      </c>
      <c r="U61" s="75">
        <f t="shared" si="5"/>
        <v>19.090000000000003</v>
      </c>
      <c r="V61" s="76">
        <f t="shared" si="6"/>
        <v>80</v>
      </c>
      <c r="W61" s="83">
        <v>80</v>
      </c>
      <c r="X61" s="81"/>
      <c r="Y61" s="81"/>
      <c r="Z61" s="81"/>
      <c r="AA61" s="79"/>
      <c r="AB61" s="80">
        <v>2416</v>
      </c>
      <c r="AC61" s="115">
        <v>0</v>
      </c>
      <c r="AD61" s="1"/>
      <c r="AE61" s="1"/>
      <c r="AF61" s="1"/>
      <c r="AG61" s="1"/>
      <c r="AH61" s="1"/>
      <c r="AI61" s="1"/>
      <c r="AJ61" s="5"/>
    </row>
    <row r="62" spans="1:36" ht="12.75">
      <c r="A62" s="33">
        <v>3</v>
      </c>
      <c r="B62" s="64" t="s">
        <v>67</v>
      </c>
      <c r="C62" s="70" t="s">
        <v>50</v>
      </c>
      <c r="D62" s="81"/>
      <c r="E62" s="81"/>
      <c r="F62" s="81"/>
      <c r="G62" s="81"/>
      <c r="H62" s="81"/>
      <c r="I62" s="81"/>
      <c r="J62" s="81"/>
      <c r="K62" s="81"/>
      <c r="L62" s="81">
        <v>98</v>
      </c>
      <c r="M62" s="81"/>
      <c r="N62" s="81"/>
      <c r="O62" s="81"/>
      <c r="P62" s="81"/>
      <c r="Q62" s="82">
        <v>6</v>
      </c>
      <c r="R62" s="73">
        <f>SUM(D62:P62)/Q62</f>
        <v>16.333333333333332</v>
      </c>
      <c r="S62" s="74">
        <f t="shared" si="4"/>
        <v>0</v>
      </c>
      <c r="T62" s="74"/>
      <c r="U62" s="75">
        <f t="shared" si="5"/>
        <v>14.7</v>
      </c>
      <c r="V62" s="76">
        <f t="shared" si="6"/>
        <v>90</v>
      </c>
      <c r="W62" s="83">
        <v>90</v>
      </c>
      <c r="X62" s="71"/>
      <c r="Y62" s="71"/>
      <c r="Z62" s="71"/>
      <c r="AA62" s="79"/>
      <c r="AB62" s="80">
        <v>2416</v>
      </c>
      <c r="AC62" s="115">
        <v>0</v>
      </c>
      <c r="AD62" s="1"/>
      <c r="AE62" s="1"/>
      <c r="AF62" s="1"/>
      <c r="AG62" s="1"/>
      <c r="AH62" s="1"/>
      <c r="AI62" s="1"/>
      <c r="AJ62" s="5"/>
    </row>
    <row r="63" spans="1:36" ht="12.75">
      <c r="A63" s="1">
        <v>4</v>
      </c>
      <c r="B63" s="64" t="s">
        <v>67</v>
      </c>
      <c r="C63" s="70" t="s">
        <v>66</v>
      </c>
      <c r="D63" s="71"/>
      <c r="E63" s="71"/>
      <c r="F63" s="71"/>
      <c r="G63" s="71"/>
      <c r="H63" s="71"/>
      <c r="I63" s="71"/>
      <c r="J63" s="71"/>
      <c r="K63" s="71"/>
      <c r="L63" s="71">
        <v>98</v>
      </c>
      <c r="M63" s="71"/>
      <c r="N63" s="71"/>
      <c r="O63" s="71"/>
      <c r="P63" s="71"/>
      <c r="Q63" s="82">
        <v>6</v>
      </c>
      <c r="R63" s="73">
        <f>SUM(D63:P63)/Q63</f>
        <v>16.333333333333332</v>
      </c>
      <c r="S63" s="74">
        <f t="shared" si="4"/>
        <v>0</v>
      </c>
      <c r="T63" s="74"/>
      <c r="U63" s="75">
        <f t="shared" si="5"/>
        <v>14.7</v>
      </c>
      <c r="V63" s="76">
        <f t="shared" si="6"/>
        <v>90</v>
      </c>
      <c r="W63" s="83">
        <v>90</v>
      </c>
      <c r="X63" s="78"/>
      <c r="Y63" s="78"/>
      <c r="Z63" s="78"/>
      <c r="AA63" s="79"/>
      <c r="AB63" s="80">
        <v>2416</v>
      </c>
      <c r="AC63" s="115">
        <v>0</v>
      </c>
      <c r="AD63" s="1"/>
      <c r="AE63" s="1"/>
      <c r="AF63" s="1"/>
      <c r="AG63" s="1"/>
      <c r="AH63" s="1"/>
      <c r="AI63" s="1"/>
      <c r="AJ63" s="5"/>
    </row>
    <row r="64" spans="1:36" ht="12.75">
      <c r="A64" s="33">
        <v>5</v>
      </c>
      <c r="B64" s="64" t="s">
        <v>67</v>
      </c>
      <c r="C64" s="70" t="s">
        <v>60</v>
      </c>
      <c r="D64" s="81"/>
      <c r="E64" s="81"/>
      <c r="F64" s="81"/>
      <c r="G64" s="81"/>
      <c r="H64" s="81"/>
      <c r="I64" s="81"/>
      <c r="J64" s="81"/>
      <c r="K64" s="81"/>
      <c r="L64" s="81">
        <v>95</v>
      </c>
      <c r="M64" s="81"/>
      <c r="N64" s="81"/>
      <c r="O64" s="81"/>
      <c r="P64" s="81"/>
      <c r="Q64" s="82">
        <v>6</v>
      </c>
      <c r="R64" s="73">
        <f>SUM(D64:P64)/Q64</f>
        <v>15.833333333333334</v>
      </c>
      <c r="S64" s="74">
        <f t="shared" si="4"/>
        <v>0</v>
      </c>
      <c r="T64" s="74"/>
      <c r="U64" s="75">
        <f t="shared" si="5"/>
        <v>14.25</v>
      </c>
      <c r="V64" s="76">
        <f t="shared" si="6"/>
        <v>90</v>
      </c>
      <c r="W64" s="83">
        <v>90</v>
      </c>
      <c r="X64" s="81"/>
      <c r="Y64" s="81"/>
      <c r="Z64" s="81"/>
      <c r="AA64" s="79"/>
      <c r="AB64" s="80">
        <v>2416</v>
      </c>
      <c r="AC64" s="115">
        <v>0</v>
      </c>
      <c r="AD64" s="1"/>
      <c r="AE64" s="1"/>
      <c r="AF64" s="1"/>
      <c r="AG64" s="1"/>
      <c r="AH64" s="1"/>
      <c r="AI64" s="1"/>
      <c r="AJ64" s="5"/>
    </row>
    <row r="65" spans="1:36" ht="12.75">
      <c r="A65" s="1">
        <v>6</v>
      </c>
      <c r="B65" s="64" t="s">
        <v>67</v>
      </c>
      <c r="C65" s="70" t="s">
        <v>62</v>
      </c>
      <c r="D65" s="81"/>
      <c r="E65" s="81"/>
      <c r="F65" s="81"/>
      <c r="G65" s="81"/>
      <c r="H65" s="81"/>
      <c r="I65" s="81"/>
      <c r="J65" s="81"/>
      <c r="K65" s="81"/>
      <c r="L65" s="81">
        <v>95</v>
      </c>
      <c r="M65" s="81"/>
      <c r="N65" s="81"/>
      <c r="O65" s="81"/>
      <c r="P65" s="81"/>
      <c r="Q65" s="82">
        <v>6</v>
      </c>
      <c r="R65" s="73">
        <f>SUM(D65:P65)/Q65</f>
        <v>15.833333333333334</v>
      </c>
      <c r="S65" s="74">
        <f t="shared" si="4"/>
        <v>8.2</v>
      </c>
      <c r="T65" s="74">
        <v>8.2</v>
      </c>
      <c r="U65" s="75">
        <f t="shared" si="5"/>
        <v>15.07</v>
      </c>
      <c r="V65" s="76">
        <f t="shared" si="6"/>
        <v>90</v>
      </c>
      <c r="W65" s="83">
        <v>90</v>
      </c>
      <c r="X65" s="81"/>
      <c r="Y65" s="81"/>
      <c r="Z65" s="81"/>
      <c r="AA65" s="79"/>
      <c r="AB65" s="80">
        <v>2416</v>
      </c>
      <c r="AC65" s="115">
        <v>0</v>
      </c>
      <c r="AD65" s="1"/>
      <c r="AE65" s="1"/>
      <c r="AF65" s="1"/>
      <c r="AG65" s="1"/>
      <c r="AH65" s="1"/>
      <c r="AI65" s="1"/>
      <c r="AJ65" s="5"/>
    </row>
    <row r="66" spans="1:36" ht="12.75">
      <c r="A66" s="33">
        <v>7</v>
      </c>
      <c r="B66" s="64" t="s">
        <v>67</v>
      </c>
      <c r="C66" s="70" t="s">
        <v>58</v>
      </c>
      <c r="D66" s="81"/>
      <c r="E66" s="81"/>
      <c r="F66" s="81"/>
      <c r="G66" s="81"/>
      <c r="H66" s="81"/>
      <c r="I66" s="81"/>
      <c r="J66" s="81"/>
      <c r="K66" s="81"/>
      <c r="L66" s="81">
        <v>100</v>
      </c>
      <c r="M66" s="81"/>
      <c r="N66" s="81"/>
      <c r="O66" s="81"/>
      <c r="P66" s="81"/>
      <c r="Q66" s="82">
        <v>6</v>
      </c>
      <c r="R66" s="73">
        <f>SUM(D66:P66)/Q66</f>
        <v>16.666666666666668</v>
      </c>
      <c r="S66" s="74">
        <f t="shared" si="4"/>
        <v>17.3</v>
      </c>
      <c r="T66" s="74">
        <v>17.3</v>
      </c>
      <c r="U66" s="75">
        <f t="shared" si="5"/>
        <v>16.73</v>
      </c>
      <c r="V66" s="76">
        <f t="shared" si="6"/>
        <v>80</v>
      </c>
      <c r="W66" s="83">
        <v>80</v>
      </c>
      <c r="X66" s="81"/>
      <c r="Y66" s="81"/>
      <c r="Z66" s="81"/>
      <c r="AA66" s="79"/>
      <c r="AB66" s="80">
        <v>1660</v>
      </c>
      <c r="AC66" s="115">
        <v>0</v>
      </c>
      <c r="AD66" s="1"/>
      <c r="AE66" s="1"/>
      <c r="AF66" s="1"/>
      <c r="AG66" s="1"/>
      <c r="AH66" s="1"/>
      <c r="AI66" s="1"/>
      <c r="AJ66" s="5"/>
    </row>
    <row r="67" spans="1:28" ht="12.75">
      <c r="A67" s="1">
        <v>8</v>
      </c>
      <c r="B67" s="64" t="s">
        <v>67</v>
      </c>
      <c r="C67" s="70" t="s">
        <v>65</v>
      </c>
      <c r="D67" s="71"/>
      <c r="E67" s="71"/>
      <c r="F67" s="71"/>
      <c r="G67" s="71"/>
      <c r="H67" s="71"/>
      <c r="I67" s="71"/>
      <c r="J67" s="71"/>
      <c r="K67" s="71"/>
      <c r="L67" s="71">
        <v>90</v>
      </c>
      <c r="M67" s="71"/>
      <c r="N67" s="71"/>
      <c r="O67" s="71"/>
      <c r="P67" s="71"/>
      <c r="Q67" s="82">
        <v>6</v>
      </c>
      <c r="R67" s="73">
        <f>SUM(D67:P67)/Q67</f>
        <v>15</v>
      </c>
      <c r="S67" s="74">
        <f aca="true" t="shared" si="7" ref="S67:S79">IF($T$14&lt;100,"НЕВІРНО",T67/$T$14*100)</f>
        <v>21.8</v>
      </c>
      <c r="T67" s="74">
        <v>21.8</v>
      </c>
      <c r="U67" s="75">
        <f aca="true" t="shared" si="8" ref="U67:U79">R67*0.9+S67*0.1</f>
        <v>15.68</v>
      </c>
      <c r="V67" s="76">
        <f aca="true" t="shared" si="9" ref="V67:V79">SUM(W67:Z67)/COUNTIF(W67:Z67,"&gt;=0")</f>
        <v>75</v>
      </c>
      <c r="W67" s="83">
        <v>75</v>
      </c>
      <c r="X67" s="78"/>
      <c r="Y67" s="78"/>
      <c r="Z67" s="78"/>
      <c r="AA67" s="79"/>
      <c r="AB67" s="80">
        <v>1660</v>
      </c>
    </row>
    <row r="68" spans="1:28" ht="12.75">
      <c r="A68" s="33">
        <v>9</v>
      </c>
      <c r="B68" s="64" t="s">
        <v>67</v>
      </c>
      <c r="C68" s="70" t="s">
        <v>51</v>
      </c>
      <c r="D68" s="81"/>
      <c r="E68" s="81"/>
      <c r="F68" s="81"/>
      <c r="G68" s="81"/>
      <c r="H68" s="81"/>
      <c r="I68" s="81"/>
      <c r="J68" s="81"/>
      <c r="K68" s="81"/>
      <c r="L68" s="81">
        <v>97</v>
      </c>
      <c r="M68" s="81"/>
      <c r="N68" s="81"/>
      <c r="O68" s="81"/>
      <c r="P68" s="81"/>
      <c r="Q68" s="82">
        <v>6</v>
      </c>
      <c r="R68" s="73">
        <f>SUM(D68:P68)/Q68</f>
        <v>16.166666666666668</v>
      </c>
      <c r="S68" s="74">
        <f t="shared" si="7"/>
        <v>21.8</v>
      </c>
      <c r="T68" s="74">
        <v>21.8</v>
      </c>
      <c r="U68" s="75">
        <f t="shared" si="8"/>
        <v>16.73</v>
      </c>
      <c r="V68" s="76">
        <f t="shared" si="9"/>
        <v>90</v>
      </c>
      <c r="W68" s="83">
        <v>90</v>
      </c>
      <c r="X68" s="81"/>
      <c r="Y68" s="81"/>
      <c r="Z68" s="81"/>
      <c r="AA68" s="79"/>
      <c r="AB68" s="80">
        <v>1660</v>
      </c>
    </row>
    <row r="69" spans="1:28" ht="12.75">
      <c r="A69" s="1">
        <v>10</v>
      </c>
      <c r="B69" s="64" t="s">
        <v>67</v>
      </c>
      <c r="C69" s="70" t="s">
        <v>64</v>
      </c>
      <c r="D69" s="81"/>
      <c r="E69" s="81"/>
      <c r="F69" s="81"/>
      <c r="G69" s="81"/>
      <c r="H69" s="81"/>
      <c r="I69" s="81"/>
      <c r="J69" s="81"/>
      <c r="K69" s="81"/>
      <c r="L69" s="81">
        <v>95</v>
      </c>
      <c r="M69" s="81"/>
      <c r="N69" s="81"/>
      <c r="O69" s="81"/>
      <c r="P69" s="81"/>
      <c r="Q69" s="82">
        <v>6</v>
      </c>
      <c r="R69" s="73">
        <f>SUM(D69:P69)/Q69</f>
        <v>15.833333333333334</v>
      </c>
      <c r="S69" s="74">
        <f t="shared" si="7"/>
        <v>33.2</v>
      </c>
      <c r="T69" s="74">
        <v>33.2</v>
      </c>
      <c r="U69" s="75">
        <f t="shared" si="8"/>
        <v>17.57</v>
      </c>
      <c r="V69" s="76">
        <f t="shared" si="9"/>
        <v>75</v>
      </c>
      <c r="W69" s="83">
        <v>75</v>
      </c>
      <c r="X69" s="81"/>
      <c r="Y69" s="81"/>
      <c r="Z69" s="81"/>
      <c r="AA69" s="79"/>
      <c r="AB69" s="80">
        <v>1660</v>
      </c>
    </row>
    <row r="70" spans="1:28" ht="12.75">
      <c r="A70" s="33">
        <v>11</v>
      </c>
      <c r="B70" s="64" t="s">
        <v>67</v>
      </c>
      <c r="C70" s="70" t="s">
        <v>48</v>
      </c>
      <c r="D70" s="81"/>
      <c r="E70" s="81"/>
      <c r="F70" s="81"/>
      <c r="G70" s="81"/>
      <c r="H70" s="81"/>
      <c r="I70" s="81"/>
      <c r="J70" s="81"/>
      <c r="K70" s="81"/>
      <c r="L70" s="81">
        <v>90</v>
      </c>
      <c r="M70" s="81"/>
      <c r="N70" s="81"/>
      <c r="O70" s="81"/>
      <c r="P70" s="81"/>
      <c r="Q70" s="82">
        <v>6</v>
      </c>
      <c r="R70" s="73">
        <f>SUM(D70:P70)/Q70</f>
        <v>15</v>
      </c>
      <c r="S70" s="74">
        <f t="shared" si="7"/>
        <v>0</v>
      </c>
      <c r="T70" s="74"/>
      <c r="U70" s="75">
        <f t="shared" si="8"/>
        <v>13.5</v>
      </c>
      <c r="V70" s="76">
        <f t="shared" si="9"/>
        <v>80</v>
      </c>
      <c r="W70" s="83">
        <v>80</v>
      </c>
      <c r="X70" s="81"/>
      <c r="Y70" s="81"/>
      <c r="Z70" s="81"/>
      <c r="AA70" s="79"/>
      <c r="AB70" s="80">
        <v>1660</v>
      </c>
    </row>
    <row r="71" spans="1:28" ht="12.75">
      <c r="A71" s="1">
        <v>12</v>
      </c>
      <c r="B71" s="66" t="s">
        <v>67</v>
      </c>
      <c r="C71" s="84" t="s">
        <v>56</v>
      </c>
      <c r="D71" s="93"/>
      <c r="E71" s="93"/>
      <c r="F71" s="93"/>
      <c r="G71" s="93"/>
      <c r="H71" s="93"/>
      <c r="I71" s="93"/>
      <c r="J71" s="93"/>
      <c r="K71" s="93"/>
      <c r="L71" s="93">
        <v>90</v>
      </c>
      <c r="M71" s="93"/>
      <c r="N71" s="93"/>
      <c r="O71" s="93"/>
      <c r="P71" s="93"/>
      <c r="Q71" s="94">
        <v>6</v>
      </c>
      <c r="R71" s="95">
        <f>SUM(D71:P71)/Q71</f>
        <v>15</v>
      </c>
      <c r="S71" s="87">
        <f t="shared" si="7"/>
        <v>0</v>
      </c>
      <c r="T71" s="87"/>
      <c r="U71" s="96">
        <f t="shared" si="8"/>
        <v>13.5</v>
      </c>
      <c r="V71" s="90">
        <f t="shared" si="9"/>
        <v>80</v>
      </c>
      <c r="W71" s="97">
        <v>80</v>
      </c>
      <c r="X71" s="93"/>
      <c r="Y71" s="93"/>
      <c r="Z71" s="93"/>
      <c r="AA71" s="98"/>
      <c r="AB71" s="92"/>
    </row>
    <row r="72" spans="1:28" ht="12.75">
      <c r="A72" s="33">
        <v>13</v>
      </c>
      <c r="B72" s="66" t="s">
        <v>67</v>
      </c>
      <c r="C72" s="84" t="s">
        <v>52</v>
      </c>
      <c r="D72" s="93"/>
      <c r="E72" s="93"/>
      <c r="F72" s="93"/>
      <c r="G72" s="93"/>
      <c r="H72" s="93"/>
      <c r="I72" s="93"/>
      <c r="J72" s="93"/>
      <c r="K72" s="93"/>
      <c r="L72" s="93">
        <v>85</v>
      </c>
      <c r="M72" s="93"/>
      <c r="N72" s="93"/>
      <c r="O72" s="93"/>
      <c r="P72" s="93"/>
      <c r="Q72" s="94">
        <v>6</v>
      </c>
      <c r="R72" s="95">
        <f>SUM(D72:P72)/Q72</f>
        <v>14.166666666666666</v>
      </c>
      <c r="S72" s="87">
        <f t="shared" si="7"/>
        <v>0</v>
      </c>
      <c r="T72" s="87"/>
      <c r="U72" s="96">
        <f t="shared" si="8"/>
        <v>12.75</v>
      </c>
      <c r="V72" s="90">
        <f t="shared" si="9"/>
        <v>75</v>
      </c>
      <c r="W72" s="97">
        <v>75</v>
      </c>
      <c r="X72" s="93"/>
      <c r="Y72" s="93"/>
      <c r="Z72" s="93"/>
      <c r="AA72" s="98"/>
      <c r="AB72" s="92"/>
    </row>
    <row r="73" spans="1:28" ht="12.75">
      <c r="A73" s="1">
        <v>14</v>
      </c>
      <c r="B73" s="66" t="s">
        <v>67</v>
      </c>
      <c r="C73" s="84" t="s">
        <v>54</v>
      </c>
      <c r="D73" s="93"/>
      <c r="E73" s="93"/>
      <c r="F73" s="93"/>
      <c r="G73" s="93"/>
      <c r="H73" s="93"/>
      <c r="I73" s="93"/>
      <c r="J73" s="93"/>
      <c r="K73" s="93"/>
      <c r="L73" s="93">
        <v>90</v>
      </c>
      <c r="M73" s="93"/>
      <c r="N73" s="93"/>
      <c r="O73" s="93"/>
      <c r="P73" s="93"/>
      <c r="Q73" s="94">
        <v>6</v>
      </c>
      <c r="R73" s="95">
        <f>SUM(D73:P73)/Q73</f>
        <v>15</v>
      </c>
      <c r="S73" s="87">
        <f t="shared" si="7"/>
        <v>0</v>
      </c>
      <c r="T73" s="87"/>
      <c r="U73" s="96">
        <f t="shared" si="8"/>
        <v>13.5</v>
      </c>
      <c r="V73" s="90">
        <f t="shared" si="9"/>
        <v>80</v>
      </c>
      <c r="W73" s="97">
        <v>80</v>
      </c>
      <c r="X73" s="93"/>
      <c r="Y73" s="93"/>
      <c r="Z73" s="93"/>
      <c r="AA73" s="98"/>
      <c r="AB73" s="92"/>
    </row>
    <row r="74" spans="1:28" ht="12.75">
      <c r="A74" s="33">
        <v>15</v>
      </c>
      <c r="B74" s="66" t="s">
        <v>67</v>
      </c>
      <c r="C74" s="102" t="s">
        <v>49</v>
      </c>
      <c r="D74" s="93"/>
      <c r="E74" s="93"/>
      <c r="F74" s="93"/>
      <c r="G74" s="93"/>
      <c r="H74" s="93"/>
      <c r="I74" s="93"/>
      <c r="J74" s="93"/>
      <c r="K74" s="93"/>
      <c r="L74" s="93">
        <v>80</v>
      </c>
      <c r="M74" s="93"/>
      <c r="N74" s="93"/>
      <c r="O74" s="93"/>
      <c r="P74" s="93"/>
      <c r="Q74" s="103">
        <v>6</v>
      </c>
      <c r="R74" s="95">
        <f>SUM(D74:P74)/Q74</f>
        <v>13.333333333333334</v>
      </c>
      <c r="S74" s="87">
        <f t="shared" si="7"/>
        <v>0</v>
      </c>
      <c r="T74" s="87"/>
      <c r="U74" s="96">
        <f t="shared" si="8"/>
        <v>12</v>
      </c>
      <c r="V74" s="90">
        <f t="shared" si="9"/>
        <v>80</v>
      </c>
      <c r="W74" s="104">
        <v>80</v>
      </c>
      <c r="X74" s="93"/>
      <c r="Y74" s="93"/>
      <c r="Z74" s="93"/>
      <c r="AA74" s="98"/>
      <c r="AB74" s="92"/>
    </row>
    <row r="75" spans="1:28" ht="12.75">
      <c r="A75" s="1">
        <v>16</v>
      </c>
      <c r="B75" s="66" t="s">
        <v>67</v>
      </c>
      <c r="C75" s="102" t="s">
        <v>63</v>
      </c>
      <c r="D75" s="93"/>
      <c r="E75" s="93"/>
      <c r="F75" s="93"/>
      <c r="G75" s="93"/>
      <c r="H75" s="93"/>
      <c r="I75" s="93"/>
      <c r="J75" s="93"/>
      <c r="K75" s="93"/>
      <c r="L75" s="93">
        <v>65</v>
      </c>
      <c r="M75" s="93"/>
      <c r="N75" s="93"/>
      <c r="O75" s="93"/>
      <c r="P75" s="93"/>
      <c r="Q75" s="103">
        <v>6</v>
      </c>
      <c r="R75" s="86">
        <f>SUM(D75:P75)/Q75</f>
        <v>10.833333333333334</v>
      </c>
      <c r="S75" s="87">
        <f t="shared" si="7"/>
        <v>0</v>
      </c>
      <c r="T75" s="88"/>
      <c r="U75" s="89">
        <f t="shared" si="8"/>
        <v>9.75</v>
      </c>
      <c r="V75" s="90">
        <f t="shared" si="9"/>
        <v>60</v>
      </c>
      <c r="W75" s="105">
        <v>60</v>
      </c>
      <c r="X75" s="93"/>
      <c r="Y75" s="93"/>
      <c r="Z75" s="85"/>
      <c r="AA75" s="91"/>
      <c r="AB75" s="92"/>
    </row>
    <row r="76" spans="1:28" ht="12.75">
      <c r="A76" s="33">
        <v>17</v>
      </c>
      <c r="B76" s="66" t="s">
        <v>67</v>
      </c>
      <c r="C76" s="107" t="s">
        <v>53</v>
      </c>
      <c r="D76" s="93"/>
      <c r="E76" s="93"/>
      <c r="F76" s="93"/>
      <c r="G76" s="93"/>
      <c r="H76" s="93"/>
      <c r="I76" s="93"/>
      <c r="J76" s="93"/>
      <c r="K76" s="93"/>
      <c r="L76" s="93">
        <v>61</v>
      </c>
      <c r="M76" s="93"/>
      <c r="N76" s="93"/>
      <c r="O76" s="93"/>
      <c r="P76" s="93"/>
      <c r="Q76" s="103">
        <v>6</v>
      </c>
      <c r="R76" s="95">
        <f>SUM(D76:P76)/Q76</f>
        <v>10.166666666666666</v>
      </c>
      <c r="S76" s="87">
        <f t="shared" si="7"/>
        <v>0</v>
      </c>
      <c r="T76" s="87"/>
      <c r="U76" s="96">
        <f t="shared" si="8"/>
        <v>9.15</v>
      </c>
      <c r="V76" s="90">
        <f t="shared" si="9"/>
        <v>60</v>
      </c>
      <c r="W76" s="104">
        <v>60</v>
      </c>
      <c r="X76" s="93"/>
      <c r="Y76" s="93"/>
      <c r="Z76" s="93"/>
      <c r="AA76" s="98"/>
      <c r="AB76" s="92"/>
    </row>
    <row r="77" spans="1:28" ht="12.75">
      <c r="A77" s="1">
        <v>18</v>
      </c>
      <c r="B77" s="66" t="s">
        <v>67</v>
      </c>
      <c r="C77" s="84" t="s">
        <v>57</v>
      </c>
      <c r="D77" s="93"/>
      <c r="E77" s="93"/>
      <c r="F77" s="93"/>
      <c r="G77" s="93"/>
      <c r="H77" s="93"/>
      <c r="I77" s="93"/>
      <c r="J77" s="93"/>
      <c r="K77" s="93"/>
      <c r="L77" s="93">
        <v>63</v>
      </c>
      <c r="M77" s="93"/>
      <c r="N77" s="93"/>
      <c r="O77" s="93"/>
      <c r="P77" s="93"/>
      <c r="Q77" s="103">
        <v>6</v>
      </c>
      <c r="R77" s="95">
        <f>SUM(D77:P77)/Q77</f>
        <v>10.5</v>
      </c>
      <c r="S77" s="87">
        <f t="shared" si="7"/>
        <v>0</v>
      </c>
      <c r="T77" s="87"/>
      <c r="U77" s="96">
        <f t="shared" si="8"/>
        <v>9.450000000000001</v>
      </c>
      <c r="V77" s="90">
        <f t="shared" si="9"/>
        <v>60</v>
      </c>
      <c r="W77" s="104">
        <v>60</v>
      </c>
      <c r="X77" s="93"/>
      <c r="Y77" s="93"/>
      <c r="Z77" s="93"/>
      <c r="AA77" s="98"/>
      <c r="AB77" s="92"/>
    </row>
    <row r="78" spans="1:28" ht="12.75">
      <c r="A78" s="33">
        <v>19</v>
      </c>
      <c r="B78" s="66" t="s">
        <v>67</v>
      </c>
      <c r="C78" s="84" t="s">
        <v>47</v>
      </c>
      <c r="D78" s="93"/>
      <c r="E78" s="93"/>
      <c r="F78" s="93"/>
      <c r="G78" s="93"/>
      <c r="H78" s="93"/>
      <c r="I78" s="93"/>
      <c r="J78" s="93"/>
      <c r="K78" s="93"/>
      <c r="L78" s="93">
        <v>61</v>
      </c>
      <c r="M78" s="93"/>
      <c r="N78" s="93"/>
      <c r="O78" s="93"/>
      <c r="P78" s="93"/>
      <c r="Q78" s="103">
        <v>6</v>
      </c>
      <c r="R78" s="95">
        <f>SUM(D78:P78)/Q78</f>
        <v>10.166666666666666</v>
      </c>
      <c r="S78" s="87">
        <f t="shared" si="7"/>
        <v>0</v>
      </c>
      <c r="T78" s="87"/>
      <c r="U78" s="96">
        <f t="shared" si="8"/>
        <v>9.15</v>
      </c>
      <c r="V78" s="90">
        <f t="shared" si="9"/>
        <v>60</v>
      </c>
      <c r="W78" s="104">
        <v>60</v>
      </c>
      <c r="X78" s="93"/>
      <c r="Y78" s="93"/>
      <c r="Z78" s="93"/>
      <c r="AA78" s="98"/>
      <c r="AB78" s="92"/>
    </row>
    <row r="79" spans="1:28" ht="12.75">
      <c r="A79" s="1">
        <v>20</v>
      </c>
      <c r="B79" s="66" t="s">
        <v>67</v>
      </c>
      <c r="C79" s="84" t="s">
        <v>55</v>
      </c>
      <c r="D79" s="93"/>
      <c r="E79" s="93"/>
      <c r="F79" s="93"/>
      <c r="G79" s="93"/>
      <c r="H79" s="93"/>
      <c r="I79" s="93"/>
      <c r="J79" s="93"/>
      <c r="K79" s="93"/>
      <c r="L79" s="93">
        <v>61</v>
      </c>
      <c r="M79" s="93"/>
      <c r="N79" s="93"/>
      <c r="O79" s="93"/>
      <c r="P79" s="93"/>
      <c r="Q79" s="103">
        <v>6</v>
      </c>
      <c r="R79" s="95">
        <f>SUM(D79:P79)/Q79</f>
        <v>10.166666666666666</v>
      </c>
      <c r="S79" s="87">
        <f t="shared" si="7"/>
        <v>0</v>
      </c>
      <c r="T79" s="87"/>
      <c r="U79" s="96">
        <f t="shared" si="8"/>
        <v>9.15</v>
      </c>
      <c r="V79" s="90">
        <f t="shared" si="9"/>
        <v>60</v>
      </c>
      <c r="W79" s="104">
        <v>60</v>
      </c>
      <c r="X79" s="93"/>
      <c r="Y79" s="93"/>
      <c r="Z79" s="93"/>
      <c r="AA79" s="98"/>
      <c r="AB79" s="92"/>
    </row>
  </sheetData>
  <sheetProtection/>
  <mergeCells count="43">
    <mergeCell ref="W3:AA3"/>
    <mergeCell ref="R11:R14"/>
    <mergeCell ref="L13:L14"/>
    <mergeCell ref="Q11:Q14"/>
    <mergeCell ref="L12:P12"/>
    <mergeCell ref="AA11:AA14"/>
    <mergeCell ref="S11:S14"/>
    <mergeCell ref="C9:Z9"/>
    <mergeCell ref="C5:Z5"/>
    <mergeCell ref="L52:P52"/>
    <mergeCell ref="L53:P53"/>
    <mergeCell ref="L57:P57"/>
    <mergeCell ref="L58:P58"/>
    <mergeCell ref="AB11:AB14"/>
    <mergeCell ref="W13:W14"/>
    <mergeCell ref="AJ12:AJ13"/>
    <mergeCell ref="W11:Z12"/>
    <mergeCell ref="AC11:AC14"/>
    <mergeCell ref="X13:X14"/>
    <mergeCell ref="Y13:Y14"/>
    <mergeCell ref="Z13:Z14"/>
    <mergeCell ref="A11:A14"/>
    <mergeCell ref="B11:B14"/>
    <mergeCell ref="C11:C14"/>
    <mergeCell ref="D11:P11"/>
    <mergeCell ref="J13:J14"/>
    <mergeCell ref="K13:K14"/>
    <mergeCell ref="D12:K12"/>
    <mergeCell ref="C6:Z6"/>
    <mergeCell ref="C7:Z7"/>
    <mergeCell ref="T11:T13"/>
    <mergeCell ref="U11:U14"/>
    <mergeCell ref="V11:V14"/>
    <mergeCell ref="M13:M14"/>
    <mergeCell ref="N13:N14"/>
    <mergeCell ref="P13:P14"/>
    <mergeCell ref="I13:I14"/>
    <mergeCell ref="H13:H14"/>
    <mergeCell ref="O13:O14"/>
    <mergeCell ref="D13:D14"/>
    <mergeCell ref="E13:E14"/>
    <mergeCell ref="F13:F14"/>
    <mergeCell ref="G13:G14"/>
  </mergeCells>
  <printOptions/>
  <pageMargins left="0.7874015748031497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workbookViewId="0" topLeftCell="F1">
      <selection activeCell="D23" sqref="D23"/>
    </sheetView>
  </sheetViews>
  <sheetFormatPr defaultColWidth="9.00390625" defaultRowHeight="12.75"/>
  <sheetData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s="29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Ludmila</cp:lastModifiedBy>
  <cp:lastPrinted>2020-01-09T09:57:16Z</cp:lastPrinted>
  <dcterms:created xsi:type="dcterms:W3CDTF">2018-06-12T12:16:28Z</dcterms:created>
  <dcterms:modified xsi:type="dcterms:W3CDTF">2020-01-09T09:57:39Z</dcterms:modified>
  <cp:category/>
  <cp:version/>
  <cp:contentType/>
  <cp:contentStatus/>
</cp:coreProperties>
</file>